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FZ\"/>
    </mc:Choice>
  </mc:AlternateContent>
  <xr:revisionPtr revIDLastSave="0" documentId="8_{358F6EBE-F967-4583-94A3-E6D73330A5F0}" xr6:coauthVersionLast="47" xr6:coauthVersionMax="47" xr10:uidLastSave="{00000000-0000-0000-0000-000000000000}"/>
  <bookViews>
    <workbookView xWindow="-31755" yWindow="2910" windowWidth="18375" windowHeight="15585" xr2:uid="{00000000-000D-0000-FFFF-FFFF00000000}"/>
  </bookViews>
  <sheets>
    <sheet name="AF_FZ_6_7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localSheetId="0" hidden="1">'[1]Schätzung BV-Einn.'!#REF!</definedName>
    <definedName name="ACwvu.ann." hidden="1">'[1]Schätzung BV-Einn.'!#REF!</definedName>
    <definedName name="ACwvu.Anteile._.87_96." hidden="1">'[2]GR nach Funktion'!$B$443:$Z$477</definedName>
    <definedName name="ACwvu.Betriebsrechnung._.87_96." localSheetId="0" hidden="1">#REF!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localSheetId="0" hidden="1">'[1]Schätzung BV-Einn.'!#REF!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AF_FZ_6_7A!$A$1:$M$119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localSheetId="0" hidden="1">#REF!,#REF!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localSheetId="0" hidden="1">'[3]T 15.2 97Daten 18.6.'!#REF!</definedName>
    <definedName name="solver_opt" hidden="1">'[3]T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'[1]Schätzung BV-Einn.'!#REF!</definedName>
    <definedName name="Swvu.Anteile._.87_96." hidden="1">'[2]GR nach Funktion'!$B$443:$Z$477</definedName>
    <definedName name="Swvu.Betriebsrechnung._.87_96." localSheetId="0" hidden="1">#REF!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localSheetId="0" hidden="1">'[1]Schätzung BV-Einn.'!#REF!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localSheetId="0" hidden="1">#REF!,#REF!</definedName>
    <definedName name="Z_016B1528_AFB2_11D2_BE2D_CCAAFBE249DD_.wvu.Cols" hidden="1">#REF!,#REF!</definedName>
    <definedName name="Z_016B1528_AFB2_11D2_BE2D_CCAAFBE249DD_.wvu.PrintArea" localSheetId="0" hidden="1">#REF!</definedName>
    <definedName name="Z_016B1528_AFB2_11D2_BE2D_CCAAFBE249DD_.wvu.PrintArea" hidden="1">#REF!</definedName>
    <definedName name="Z_016B1528_AFB2_11D2_BE2D_CCAAFBE249DD_.wvu.PrintTitles" localSheetId="0" hidden="1">#REF!</definedName>
    <definedName name="Z_016B1528_AFB2_11D2_BE2D_CCAAFBE249DD_.wvu.PrintTitles" hidden="1">#REF!</definedName>
    <definedName name="Z_016B1528_AFB2_11D2_BE2D_CCAAFBE249DD_.wvu.Rows" localSheetId="0" hidden="1">#REF!,#REF!,#REF!,#REF!,#REF!,#REF!,#REF!,#REF!,#REF!,#REF!,#REF!,#REF!,#REF!,#REF!,#REF!,#REF!,#REF!,#REF!,#REF!,#REF!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localSheetId="0" hidden="1">[6]SV_AS_8_2G!$A$10:$IV$10,[6]SV_AS_8_2G!#REF!,[6]SV_AS_8_2G!$A$11:$IV$11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localSheetId="0" hidden="1">#REF!</definedName>
    <definedName name="Z_D9FEE25A_41A3_11D2_860B_CAC74E393A92_.wvu.PrintArea" hidden="1">#REF!</definedName>
    <definedName name="Z_D9FEE25A_41A3_11D2_860B_CAC74E393A92_.wvu.Rows" localSheetId="0" hidden="1">#REF!</definedName>
    <definedName name="Z_D9FEE25A_41A3_11D2_860B_CAC74E393A92_.wvu.Rows" hidden="1">#REF!</definedName>
    <definedName name="Z_D9FEE25B_41A3_11D2_860B_CAC74E393A92_.wvu.PrintArea" localSheetId="0" hidden="1">#REF!</definedName>
    <definedName name="Z_D9FEE25B_41A3_11D2_860B_CAC74E393A92_.wvu.PrintArea" hidden="1">#REF!</definedName>
    <definedName name="Z_D9FEE25B_41A3_11D2_860B_CAC74E393A92_.wvu.Rows" localSheetId="0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4" i="3" l="1"/>
  <c r="L135" i="3"/>
  <c r="L130" i="3" l="1"/>
  <c r="L133" i="3"/>
  <c r="M51" i="3" l="1"/>
  <c r="M50" i="3"/>
  <c r="M49" i="3"/>
  <c r="M48" i="3"/>
  <c r="M47" i="3"/>
  <c r="M46" i="3"/>
  <c r="M45" i="3"/>
  <c r="M44" i="3"/>
  <c r="M42" i="3"/>
  <c r="M41" i="3"/>
  <c r="M40" i="3"/>
  <c r="M39" i="3"/>
  <c r="M38" i="3"/>
  <c r="M37" i="3"/>
  <c r="M36" i="3"/>
  <c r="M35" i="3"/>
  <c r="M33" i="3"/>
  <c r="M32" i="3"/>
  <c r="M31" i="3"/>
  <c r="M30" i="3"/>
  <c r="M29" i="3"/>
  <c r="M28" i="3"/>
  <c r="M27" i="3"/>
  <c r="M26" i="3"/>
  <c r="M24" i="3"/>
  <c r="K130" i="3" l="1"/>
  <c r="K133" i="3"/>
  <c r="K134" i="3"/>
  <c r="K135" i="3"/>
  <c r="J130" i="3" l="1"/>
  <c r="J135" i="3"/>
  <c r="J134" i="3"/>
  <c r="J133" i="3"/>
  <c r="I135" i="3" l="1"/>
  <c r="F135" i="3"/>
  <c r="G135" i="3"/>
  <c r="E135" i="3"/>
  <c r="F134" i="3"/>
  <c r="G134" i="3"/>
  <c r="E134" i="3"/>
  <c r="F130" i="3"/>
  <c r="G130" i="3"/>
  <c r="E130" i="3" l="1"/>
  <c r="E133" i="3"/>
  <c r="H130" i="3"/>
  <c r="I130" i="3"/>
  <c r="H134" i="3"/>
  <c r="H135" i="3"/>
  <c r="H133" i="3"/>
  <c r="F133" i="3"/>
  <c r="G133" i="3"/>
  <c r="I134" i="3"/>
  <c r="I133" i="3"/>
</calcChain>
</file>

<file path=xl/sharedStrings.xml><?xml version="1.0" encoding="utf-8"?>
<sst xmlns="http://schemas.openxmlformats.org/spreadsheetml/2006/main" count="100" uniqueCount="47">
  <si>
    <t>Bezüger/-innen</t>
  </si>
  <si>
    <t>Arbeitnehmende</t>
  </si>
  <si>
    <t>Nichterwerbstätige</t>
  </si>
  <si>
    <t>Total</t>
  </si>
  <si>
    <t>Anzahl Zulagen</t>
  </si>
  <si>
    <t>Nombre d'allocations</t>
  </si>
  <si>
    <t>Indépendants</t>
  </si>
  <si>
    <t>Salariés</t>
  </si>
  <si>
    <t>FamZG</t>
  </si>
  <si>
    <t>LAFam</t>
  </si>
  <si>
    <t>Personnes sans activité lucrative</t>
  </si>
  <si>
    <t>Bénéficiaires</t>
  </si>
  <si>
    <t>Selbstständigerwerbende</t>
  </si>
  <si>
    <t>Zulagen nach Zulagenart nach FamZG</t>
  </si>
  <si>
    <t>Zulagen nach Erwerbsstatus nach FamZG</t>
  </si>
  <si>
    <t>Allocations par genres d’allocations selon la LAFam</t>
  </si>
  <si>
    <t>Allocations selon le statut d’activité selon la LAFam</t>
  </si>
  <si>
    <t>AF 7A 
Allocations selon la LAFam</t>
  </si>
  <si>
    <t>FZ 6A 
Familienzulagen</t>
  </si>
  <si>
    <t>AF 6A 
Allocations familiales</t>
  </si>
  <si>
    <t>Anzahl Zulagen (Kinder-, Ausbildung-, Geburts-, Adoptions- und Haushaltungszulagen)</t>
  </si>
  <si>
    <t>Nombre d’allocations (pour enfant, de formation, de naissance, d’adoption et de ménage)</t>
  </si>
  <si>
    <t>FZ 6B 
Familienzulagen nach FamZG</t>
  </si>
  <si>
    <t>AF 6B 
Allocations familiales en vertu de la LAFam</t>
  </si>
  <si>
    <t>FZ 7A 
Familienzulagen nach FamZG</t>
  </si>
  <si>
    <t>FLG, AVIG und IVG</t>
  </si>
  <si>
    <t>LFA, LACI et LAI</t>
  </si>
  <si>
    <t>Nombre d’allocations en milliers</t>
  </si>
  <si>
    <t>Durchschnittsleistung in Fr. pro Monat</t>
  </si>
  <si>
    <t>Prestation moyenne par mois en francs</t>
  </si>
  <si>
    <t>Prestation moyenne en francs</t>
  </si>
  <si>
    <t>Durchschnittsleistung in Fr.</t>
  </si>
  <si>
    <t>Anzahl Zulagen in 1’000</t>
  </si>
  <si>
    <r>
      <t>Allocations pour enfant</t>
    </r>
    <r>
      <rPr>
        <b/>
        <vertAlign val="superscript"/>
        <sz val="12"/>
        <rFont val="Arial"/>
        <family val="2"/>
      </rPr>
      <t>1</t>
    </r>
  </si>
  <si>
    <r>
      <t>Kinderzulagen</t>
    </r>
    <r>
      <rPr>
        <b/>
        <vertAlign val="superscript"/>
        <sz val="12"/>
        <rFont val="Arial"/>
        <family val="2"/>
      </rPr>
      <t>1</t>
    </r>
  </si>
  <si>
    <r>
      <t>Allocations de formation professionnelle</t>
    </r>
    <r>
      <rPr>
        <b/>
        <vertAlign val="superscript"/>
        <sz val="12"/>
        <rFont val="Arial"/>
        <family val="2"/>
      </rPr>
      <t>1</t>
    </r>
  </si>
  <si>
    <r>
      <t>Ausbildungszulagen</t>
    </r>
    <r>
      <rPr>
        <b/>
        <vertAlign val="superscript"/>
        <sz val="12"/>
        <rFont val="Arial"/>
        <family val="2"/>
      </rPr>
      <t>1</t>
    </r>
  </si>
  <si>
    <r>
      <t>Allocations de naissance et d'adoption</t>
    </r>
    <r>
      <rPr>
        <b/>
        <vertAlign val="superscript"/>
        <sz val="12"/>
        <rFont val="Arial"/>
        <family val="2"/>
      </rPr>
      <t>2</t>
    </r>
  </si>
  <si>
    <r>
      <t>Geburts- und Adoptionszulagen</t>
    </r>
    <r>
      <rPr>
        <b/>
        <vertAlign val="superscript"/>
        <sz val="12"/>
        <rFont val="Arial"/>
        <family val="2"/>
      </rPr>
      <t>2</t>
    </r>
  </si>
  <si>
    <r>
      <t>Kinderzulagen</t>
    </r>
    <r>
      <rPr>
        <vertAlign val="superscript"/>
        <sz val="10"/>
        <rFont val="Arial"/>
        <family val="2"/>
      </rPr>
      <t>1</t>
    </r>
  </si>
  <si>
    <r>
      <t>Ausbildungszulagen</t>
    </r>
    <r>
      <rPr>
        <vertAlign val="superscript"/>
        <sz val="10"/>
        <rFont val="Arial"/>
        <family val="2"/>
      </rPr>
      <t>1</t>
    </r>
  </si>
  <si>
    <r>
      <t>Geburts- und Adoptionszulagen</t>
    </r>
    <r>
      <rPr>
        <vertAlign val="superscript"/>
        <sz val="10"/>
        <rFont val="Arial"/>
        <family val="2"/>
      </rPr>
      <t>2</t>
    </r>
  </si>
  <si>
    <r>
      <t>Allocations pour enfant</t>
    </r>
    <r>
      <rPr>
        <vertAlign val="superscript"/>
        <sz val="10"/>
        <rFont val="Arial"/>
        <family val="2"/>
      </rPr>
      <t>1</t>
    </r>
  </si>
  <si>
    <r>
      <t>Allocations de formation professionnelle</t>
    </r>
    <r>
      <rPr>
        <vertAlign val="superscript"/>
        <sz val="10"/>
        <rFont val="Arial"/>
        <family val="2"/>
      </rPr>
      <t>1</t>
    </r>
  </si>
  <si>
    <r>
      <t>Allocations de naissance et d'adoption</t>
    </r>
    <r>
      <rPr>
        <vertAlign val="superscript"/>
        <sz val="10"/>
        <rFont val="Arial"/>
        <family val="2"/>
      </rPr>
      <t>2</t>
    </r>
  </si>
  <si>
    <t>TV 2015/2016</t>
  </si>
  <si>
    <t>VR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</si>
</sst>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26" x14ac:knownFonts="1">
    <font>
      <sz val="9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Helv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0" borderId="0"/>
    <xf numFmtId="0" fontId="1" fillId="22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1" fillId="0" borderId="0" xfId="0" quotePrefix="1" applyFont="1" applyFill="1"/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/>
    <xf numFmtId="0" fontId="1" fillId="0" borderId="0" xfId="0" applyFont="1" applyFill="1" applyAlignment="1"/>
    <xf numFmtId="49" fontId="1" fillId="0" borderId="0" xfId="42" applyNumberFormat="1" applyFont="1" applyFill="1" applyBorder="1" applyAlignment="1">
      <alignment horizontal="left"/>
    </xf>
    <xf numFmtId="49" fontId="1" fillId="0" borderId="0" xfId="42" applyNumberFormat="1" applyFont="1" applyFill="1" applyBorder="1" applyAlignment="1">
      <alignment horizontal="left" vertical="top"/>
    </xf>
    <xf numFmtId="0" fontId="1" fillId="0" borderId="16" xfId="0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164" fontId="1" fillId="0" borderId="18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/>
    </xf>
    <xf numFmtId="49" fontId="1" fillId="0" borderId="14" xfId="42" applyNumberFormat="1" applyFont="1" applyFill="1" applyBorder="1" applyAlignment="1">
      <alignment horizontal="left" vertical="top" wrapText="1"/>
    </xf>
    <xf numFmtId="49" fontId="1" fillId="0" borderId="23" xfId="42" applyNumberFormat="1" applyFont="1" applyFill="1" applyBorder="1" applyAlignment="1">
      <alignment horizontal="left" vertical="top" wrapText="1"/>
    </xf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3" fontId="2" fillId="0" borderId="0" xfId="42" applyNumberFormat="1" applyFont="1" applyFill="1" applyBorder="1" applyAlignment="1">
      <alignment horizontal="right"/>
    </xf>
    <xf numFmtId="0" fontId="2" fillId="0" borderId="16" xfId="0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0" fontId="23" fillId="0" borderId="0" xfId="0" applyFont="1" applyFill="1"/>
    <xf numFmtId="49" fontId="1" fillId="0" borderId="19" xfId="42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49" fontId="2" fillId="0" borderId="13" xfId="42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 wrapText="1"/>
    </xf>
    <xf numFmtId="165" fontId="2" fillId="0" borderId="13" xfId="43" applyNumberFormat="1" applyFont="1" applyFill="1" applyBorder="1" applyAlignment="1">
      <alignment wrapText="1"/>
    </xf>
    <xf numFmtId="165" fontId="2" fillId="0" borderId="14" xfId="0" applyNumberFormat="1" applyFont="1" applyFill="1" applyBorder="1"/>
    <xf numFmtId="165" fontId="1" fillId="0" borderId="14" xfId="0" applyNumberFormat="1" applyFont="1" applyFill="1" applyBorder="1"/>
    <xf numFmtId="165" fontId="1" fillId="0" borderId="19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 readingOrder="1"/>
    </xf>
    <xf numFmtId="0" fontId="0" fillId="0" borderId="14" xfId="0" applyFont="1" applyFill="1" applyBorder="1"/>
    <xf numFmtId="3" fontId="0" fillId="0" borderId="0" xfId="0" applyNumberFormat="1" applyFont="1" applyFill="1"/>
    <xf numFmtId="1" fontId="0" fillId="0" borderId="0" xfId="0" applyNumberFormat="1" applyFont="1" applyFill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/>
    <xf numFmtId="49" fontId="2" fillId="0" borderId="11" xfId="42" applyNumberFormat="1" applyFont="1" applyFill="1" applyBorder="1" applyAlignment="1">
      <alignment horizontal="left" vertical="top" wrapText="1"/>
    </xf>
    <xf numFmtId="49" fontId="2" fillId="0" borderId="13" xfId="42" applyNumberFormat="1" applyFont="1" applyFill="1" applyBorder="1" applyAlignment="1">
      <alignment horizontal="left" vertical="top" wrapText="1"/>
    </xf>
    <xf numFmtId="49" fontId="1" fillId="0" borderId="20" xfId="42" applyNumberFormat="1" applyFont="1" applyFill="1" applyBorder="1" applyAlignment="1">
      <alignment horizontal="left" vertical="top" wrapText="1"/>
    </xf>
    <xf numFmtId="49" fontId="2" fillId="0" borderId="20" xfId="42" applyNumberFormat="1" applyFont="1" applyFill="1" applyBorder="1" applyAlignment="1">
      <alignment horizontal="left" vertical="top" wrapText="1"/>
    </xf>
    <xf numFmtId="49" fontId="1" fillId="0" borderId="15" xfId="42" applyNumberFormat="1" applyFont="1" applyFill="1" applyBorder="1" applyAlignment="1">
      <alignment horizontal="left" vertical="top" wrapText="1"/>
    </xf>
    <xf numFmtId="49" fontId="1" fillId="0" borderId="11" xfId="42" applyNumberFormat="1" applyFont="1" applyFill="1" applyBorder="1" applyAlignment="1">
      <alignment horizontal="left" vertical="top" wrapText="1"/>
    </xf>
    <xf numFmtId="49" fontId="1" fillId="0" borderId="10" xfId="42" applyNumberFormat="1" applyFont="1" applyFill="1" applyBorder="1" applyAlignment="1">
      <alignment horizontal="left" vertical="top" wrapText="1"/>
    </xf>
    <xf numFmtId="49" fontId="1" fillId="0" borderId="22" xfId="42" applyNumberFormat="1" applyFont="1" applyFill="1" applyBorder="1" applyAlignment="1">
      <alignment horizontal="left" vertical="top" wrapText="1"/>
    </xf>
    <xf numFmtId="49" fontId="21" fillId="0" borderId="11" xfId="42" applyNumberFormat="1" applyFont="1" applyFill="1" applyBorder="1" applyAlignment="1">
      <alignment horizontal="left" vertical="top" wrapText="1"/>
    </xf>
    <xf numFmtId="49" fontId="21" fillId="0" borderId="13" xfId="42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49" fontId="1" fillId="0" borderId="16" xfId="42" applyNumberFormat="1" applyFont="1" applyFill="1" applyBorder="1" applyAlignment="1">
      <alignment horizontal="left" vertical="top" wrapText="1"/>
    </xf>
    <xf numFmtId="49" fontId="1" fillId="0" borderId="21" xfId="42" applyNumberFormat="1" applyFont="1" applyFill="1" applyBorder="1" applyAlignment="1">
      <alignment horizontal="left" vertical="top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ormal_FEUIL" xfId="36" xr:uid="{00000000-0005-0000-0000-000023000000}"/>
    <cellStyle name="Note" xfId="37" xr:uid="{00000000-0005-0000-0000-000024000000}"/>
    <cellStyle name="Output" xfId="38" xr:uid="{00000000-0005-0000-0000-000025000000}"/>
    <cellStyle name="Prozent" xfId="43" builtinId="5"/>
    <cellStyle name="Standard" xfId="0" builtinId="0"/>
    <cellStyle name="Standard_AHV_ AVS_2" xfId="42" xr:uid="{00000000-0005-0000-0000-000028000000}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Selon le statut d’activité / Nach Erwerbsstatus</a:t>
            </a:r>
          </a:p>
        </c:rich>
      </c:tx>
      <c:layout>
        <c:manualLayout>
          <c:xMode val="edge"/>
          <c:yMode val="edge"/>
          <c:x val="0.13220129822815266"/>
          <c:y val="3.2786885245901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AF_FZ_6_7A!$E$128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AF_FZ_6_7A!$E$137:$E$139</c:f>
              <c:numCache>
                <c:formatCode>#,##0.0000</c:formatCode>
                <c:ptCount val="3"/>
                <c:pt idx="0">
                  <c:v>1642.6769999999999</c:v>
                </c:pt>
                <c:pt idx="1">
                  <c:v>25.744</c:v>
                </c:pt>
                <c:pt idx="2">
                  <c:v>12.221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8-4203-AC40-B6E7AA6437CA}"/>
            </c:ext>
          </c:extLst>
        </c:ser>
        <c:ser>
          <c:idx val="1"/>
          <c:order val="1"/>
          <c:tx>
            <c:strRef>
              <c:f>AF_FZ_6_7A!$F$128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AF_FZ_6_7A!$F$137:$F$139</c:f>
              <c:numCache>
                <c:formatCode>#,##0.0000</c:formatCode>
                <c:ptCount val="3"/>
                <c:pt idx="0">
                  <c:v>1617.2909999999999</c:v>
                </c:pt>
                <c:pt idx="1">
                  <c:v>26.722999999999999</c:v>
                </c:pt>
                <c:pt idx="2">
                  <c:v>13.858000000000001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8-4203-AC40-B6E7AA6437CA}"/>
            </c:ext>
          </c:extLst>
        </c:ser>
        <c:ser>
          <c:idx val="2"/>
          <c:order val="2"/>
          <c:tx>
            <c:strRef>
              <c:f>AF_FZ_6_7A!$G$128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AF_FZ_6_7A!$G$137:$G$139</c:f>
              <c:numCache>
                <c:formatCode>#,##0.0000</c:formatCode>
                <c:ptCount val="3"/>
                <c:pt idx="0">
                  <c:v>1612.528</c:v>
                </c:pt>
                <c:pt idx="1">
                  <c:v>27.015000000000001</c:v>
                </c:pt>
                <c:pt idx="2">
                  <c:v>17.329000000000001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8-4203-AC40-B6E7AA6437CA}"/>
            </c:ext>
          </c:extLst>
        </c:ser>
        <c:ser>
          <c:idx val="3"/>
          <c:order val="3"/>
          <c:tx>
            <c:strRef>
              <c:f>AF_FZ_6_7A!$H$128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AF_FZ_6_7A!$H$137:$H$139</c:f>
              <c:numCache>
                <c:formatCode>#,##0.0000</c:formatCode>
                <c:ptCount val="3"/>
                <c:pt idx="0">
                  <c:v>1633.6669999999999</c:v>
                </c:pt>
                <c:pt idx="1">
                  <c:v>27.547999999999998</c:v>
                </c:pt>
                <c:pt idx="2">
                  <c:v>18.050999999999998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8-4203-AC40-B6E7AA6437CA}"/>
            </c:ext>
          </c:extLst>
        </c:ser>
        <c:ser>
          <c:idx val="4"/>
          <c:order val="4"/>
          <c:tx>
            <c:strRef>
              <c:f>AF_FZ_6_7A!$I$128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AF_FZ_6_7A!$I$137:$I$139</c:f>
              <c:numCache>
                <c:formatCode>#,##0.0000</c:formatCode>
                <c:ptCount val="3"/>
                <c:pt idx="0">
                  <c:v>1664.8820000000001</c:v>
                </c:pt>
                <c:pt idx="1">
                  <c:v>42.954000000000001</c:v>
                </c:pt>
                <c:pt idx="2">
                  <c:v>21.03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8-4203-AC40-B6E7AA6437CA}"/>
            </c:ext>
          </c:extLst>
        </c:ser>
        <c:ser>
          <c:idx val="5"/>
          <c:order val="5"/>
          <c:tx>
            <c:strRef>
              <c:f>AF_FZ_6_7A!$J$128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AF_FZ_6_7A!$J$137:$J$139</c:f>
              <c:numCache>
                <c:formatCode>#,##0.0000</c:formatCode>
                <c:ptCount val="3"/>
                <c:pt idx="0">
                  <c:v>1689.614</c:v>
                </c:pt>
                <c:pt idx="1">
                  <c:v>47.728000000000002</c:v>
                </c:pt>
                <c:pt idx="2">
                  <c:v>27.428000000000001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8-4203-AC40-B6E7AA6437CA}"/>
            </c:ext>
          </c:extLst>
        </c:ser>
        <c:ser>
          <c:idx val="6"/>
          <c:order val="6"/>
          <c:tx>
            <c:strRef>
              <c:f>AF_FZ_6_7A!$K$128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AF_FZ_6_7A!$K$137:$K$139</c:f>
              <c:numCache>
                <c:formatCode>#,##0.0000</c:formatCode>
                <c:ptCount val="3"/>
                <c:pt idx="0">
                  <c:v>1698.9839999999999</c:v>
                </c:pt>
                <c:pt idx="1">
                  <c:v>49.54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C8-4203-AC40-B6E7AA6437CA}"/>
            </c:ext>
          </c:extLst>
        </c:ser>
        <c:ser>
          <c:idx val="7"/>
          <c:order val="7"/>
          <c:tx>
            <c:strRef>
              <c:f>AF_FZ_6_7A!$L$128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AF_FZ_6_7A!$A$137:$D$139</c:f>
              <c:multiLvlStrCache>
                <c:ptCount val="3"/>
                <c:lvl>
                  <c:pt idx="0">
                    <c:v>Arbeitnehmende</c:v>
                  </c:pt>
                  <c:pt idx="1">
                    <c:v>Selbstständigerwerbende</c:v>
                  </c:pt>
                  <c:pt idx="2">
                    <c:v>Nichterwerbstätige</c:v>
                  </c:pt>
                </c:lvl>
                <c:lvl>
                  <c:pt idx="0">
                    <c:v>Salariés</c:v>
                  </c:pt>
                  <c:pt idx="1">
                    <c:v>Indépendants</c:v>
                  </c:pt>
                  <c:pt idx="2">
                    <c:v>Personnes sans activité lucrative</c:v>
                  </c:pt>
                </c:lvl>
              </c:multiLvlStrCache>
            </c:multiLvlStrRef>
          </c:cat>
          <c:val>
            <c:numRef>
              <c:f>AF_FZ_6_7A!$L$137:$L$139</c:f>
              <c:numCache>
                <c:formatCode>#,##0.0000</c:formatCode>
                <c:ptCount val="3"/>
                <c:pt idx="0">
                  <c:v>1705.3810000000001</c:v>
                </c:pt>
                <c:pt idx="1">
                  <c:v>51.552</c:v>
                </c:pt>
                <c:pt idx="2">
                  <c:v>32.018000000000001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C8-4203-AC40-B6E7AA64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11672"/>
        <c:axId val="248412064"/>
      </c:barChart>
      <c:catAx>
        <c:axId val="248411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412064"/>
        <c:crosses val="autoZero"/>
        <c:auto val="0"/>
        <c:lblAlgn val="ctr"/>
        <c:lblOffset val="100"/>
        <c:noMultiLvlLbl val="1"/>
      </c:catAx>
      <c:valAx>
        <c:axId val="24841206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AF_FZ_6_7A!$A$128:$D$128</c:f>
              <c:strCache>
                <c:ptCount val="4"/>
                <c:pt idx="0">
                  <c:v>Nombre d’allocations en milliers</c:v>
                </c:pt>
                <c:pt idx="2">
                  <c:v>Anzahl Zulagen in 1’000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4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AF_FZ_6_7A!$A$130:$D$130</c:f>
              <c:strCache>
                <c:ptCount val="4"/>
                <c:pt idx="0">
                  <c:v>LAFam</c:v>
                </c:pt>
                <c:pt idx="2">
                  <c:v>FamZG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AF_FZ_6_7A!$E$128:$L$128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AF_FZ_6_7A!$E$130:$L$130</c:f>
              <c:numCache>
                <c:formatCode>#,##0.0000</c:formatCode>
                <c:ptCount val="8"/>
                <c:pt idx="0">
                  <c:v>1680.6420000000001</c:v>
                </c:pt>
                <c:pt idx="1">
                  <c:v>1657.8720000000001</c:v>
                </c:pt>
                <c:pt idx="2">
                  <c:v>1656.8720000000001</c:v>
                </c:pt>
                <c:pt idx="3">
                  <c:v>1679.2660000000001</c:v>
                </c:pt>
                <c:pt idx="4">
                  <c:v>1728.866</c:v>
                </c:pt>
                <c:pt idx="5">
                  <c:v>1764.77</c:v>
                </c:pt>
                <c:pt idx="6">
                  <c:v>1777.5239999999999</c:v>
                </c:pt>
                <c:pt idx="7">
                  <c:v>1788.951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923-91BE-167943475985}"/>
            </c:ext>
          </c:extLst>
        </c:ser>
        <c:ser>
          <c:idx val="2"/>
          <c:order val="1"/>
          <c:tx>
            <c:strRef>
              <c:f>AF_FZ_6_7A!$A$131:$D$131</c:f>
              <c:strCache>
                <c:ptCount val="4"/>
                <c:pt idx="0">
                  <c:v>LFA, LACI et LAI</c:v>
                </c:pt>
                <c:pt idx="2">
                  <c:v>FLG, AVIG und IVG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AF_FZ_6_7A!$E$128:$L$128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AF_FZ_6_7A!$E$131:$L$131</c:f>
              <c:numCache>
                <c:formatCode>#,##0.0000</c:formatCode>
                <c:ptCount val="8"/>
                <c:pt idx="0">
                  <c:v>149.68842391651052</c:v>
                </c:pt>
                <c:pt idx="1">
                  <c:v>148.56237225999675</c:v>
                </c:pt>
                <c:pt idx="2">
                  <c:v>133.334</c:v>
                </c:pt>
                <c:pt idx="3">
                  <c:v>118.76300000000001</c:v>
                </c:pt>
                <c:pt idx="4">
                  <c:v>119.988</c:v>
                </c:pt>
                <c:pt idx="5">
                  <c:v>118.35</c:v>
                </c:pt>
                <c:pt idx="6">
                  <c:v>122.69</c:v>
                </c:pt>
                <c:pt idx="7">
                  <c:v>121.94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6-4923-91BE-16794347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97056"/>
        <c:axId val="553756968"/>
      </c:barChart>
      <c:catAx>
        <c:axId val="55159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3756968"/>
        <c:crossesAt val="0"/>
        <c:auto val="1"/>
        <c:lblAlgn val="ctr"/>
        <c:lblOffset val="100"/>
        <c:noMultiLvlLbl val="0"/>
      </c:catAx>
      <c:valAx>
        <c:axId val="553756968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AF_FZ_6_7A!$A$128:$D$128</c:f>
              <c:strCache>
                <c:ptCount val="4"/>
                <c:pt idx="0">
                  <c:v>Nombre d’allocations en milliers</c:v>
                </c:pt>
                <c:pt idx="2">
                  <c:v>Anzahl Zulagen in 1’000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59705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Par genres d’allocations / Nach Zulagenart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AF_FZ_6_7A!$E$128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AF_FZ_6_7A!$E$133:$E$135</c:f>
              <c:numCache>
                <c:formatCode>#,##0.0000</c:formatCode>
                <c:ptCount val="3"/>
                <c:pt idx="0">
                  <c:v>1243.915</c:v>
                </c:pt>
                <c:pt idx="1">
                  <c:v>413.37</c:v>
                </c:pt>
                <c:pt idx="2">
                  <c:v>23.356999999999999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B-4894-B377-0710AEA3E79C}"/>
            </c:ext>
          </c:extLst>
        </c:ser>
        <c:ser>
          <c:idx val="1"/>
          <c:order val="1"/>
          <c:tx>
            <c:strRef>
              <c:f>AF_FZ_6_7A!$F$128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AF_FZ_6_7A!$F$133:$F$135</c:f>
              <c:numCache>
                <c:formatCode>#,##0.0000</c:formatCode>
                <c:ptCount val="3"/>
                <c:pt idx="0">
                  <c:v>1231.2539999999999</c:v>
                </c:pt>
                <c:pt idx="1">
                  <c:v>403.28800000000001</c:v>
                </c:pt>
                <c:pt idx="2">
                  <c:v>23.33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B-4894-B377-0710AEA3E79C}"/>
            </c:ext>
          </c:extLst>
        </c:ser>
        <c:ser>
          <c:idx val="2"/>
          <c:order val="2"/>
          <c:tx>
            <c:strRef>
              <c:f>AF_FZ_6_7A!$G$128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AF_FZ_6_7A!$G$133:$G$135</c:f>
              <c:numCache>
                <c:formatCode>#,##0.0000</c:formatCode>
                <c:ptCount val="3"/>
                <c:pt idx="0">
                  <c:v>1234.261</c:v>
                </c:pt>
                <c:pt idx="1">
                  <c:v>398.42399999999998</c:v>
                </c:pt>
                <c:pt idx="2">
                  <c:v>24.187000000000001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B-4894-B377-0710AEA3E79C}"/>
            </c:ext>
          </c:extLst>
        </c:ser>
        <c:ser>
          <c:idx val="3"/>
          <c:order val="3"/>
          <c:tx>
            <c:strRef>
              <c:f>AF_FZ_6_7A!$H$128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AF_FZ_6_7A!$H$133:$H$135</c:f>
              <c:numCache>
                <c:formatCode>#,##0.0000</c:formatCode>
                <c:ptCount val="3"/>
                <c:pt idx="0">
                  <c:v>1248.0820000000001</c:v>
                </c:pt>
                <c:pt idx="1">
                  <c:v>406.16899999999998</c:v>
                </c:pt>
                <c:pt idx="2">
                  <c:v>25.015000000000001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B-4894-B377-0710AEA3E79C}"/>
            </c:ext>
          </c:extLst>
        </c:ser>
        <c:ser>
          <c:idx val="4"/>
          <c:order val="4"/>
          <c:tx>
            <c:strRef>
              <c:f>AF_FZ_6_7A!$I$128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AF_FZ_6_7A!$I$133:$I$135</c:f>
              <c:numCache>
                <c:formatCode>#,##0.0000</c:formatCode>
                <c:ptCount val="3"/>
                <c:pt idx="0">
                  <c:v>1284.655</c:v>
                </c:pt>
                <c:pt idx="1">
                  <c:v>418.20600000000002</c:v>
                </c:pt>
                <c:pt idx="2">
                  <c:v>26.004999999999999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FB-4894-B377-0710AEA3E79C}"/>
            </c:ext>
          </c:extLst>
        </c:ser>
        <c:ser>
          <c:idx val="5"/>
          <c:order val="5"/>
          <c:tx>
            <c:strRef>
              <c:f>AF_FZ_6_7A!$J$128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AF_FZ_6_7A!$J$133:$J$135</c:f>
              <c:numCache>
                <c:formatCode>#,##0.0000</c:formatCode>
                <c:ptCount val="3"/>
                <c:pt idx="0">
                  <c:v>1313.136</c:v>
                </c:pt>
                <c:pt idx="1">
                  <c:v>424.16</c:v>
                </c:pt>
                <c:pt idx="2">
                  <c:v>27.474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FB-4894-B377-0710AEA3E79C}"/>
            </c:ext>
          </c:extLst>
        </c:ser>
        <c:ser>
          <c:idx val="6"/>
          <c:order val="6"/>
          <c:tx>
            <c:strRef>
              <c:f>AF_FZ_6_7A!$K$128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AF_FZ_6_7A!$K$133:$K$135</c:f>
              <c:numCache>
                <c:formatCode>#,##0.0000</c:formatCode>
                <c:ptCount val="3"/>
                <c:pt idx="0">
                  <c:v>1325.6020000000001</c:v>
                </c:pt>
                <c:pt idx="1">
                  <c:v>424.80700000000002</c:v>
                </c:pt>
                <c:pt idx="2">
                  <c:v>27.114999999999998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FB-4894-B377-0710AEA3E79C}"/>
            </c:ext>
          </c:extLst>
        </c:ser>
        <c:ser>
          <c:idx val="7"/>
          <c:order val="7"/>
          <c:tx>
            <c:strRef>
              <c:f>AF_FZ_6_7A!$L$128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AF_FZ_6_7A!$A$133:$D$135</c:f>
              <c:multiLvlStrCache>
                <c:ptCount val="3"/>
                <c:lvl>
                  <c:pt idx="0">
                    <c:v>Kinderzulagen1</c:v>
                  </c:pt>
                  <c:pt idx="1">
                    <c:v>Ausbildungszulagen1</c:v>
                  </c:pt>
                  <c:pt idx="2">
                    <c:v>Geburts- und Adoptionszulagen2</c:v>
                  </c:pt>
                </c:lvl>
                <c:lvl>
                  <c:pt idx="0">
                    <c:v>Allocations pour enfant1</c:v>
                  </c:pt>
                  <c:pt idx="1">
                    <c:v>Allocations de formation professionnelle1</c:v>
                  </c:pt>
                  <c:pt idx="2">
                    <c:v>Allocations de naissance et d'adoption2</c:v>
                  </c:pt>
                </c:lvl>
              </c:multiLvlStrCache>
            </c:multiLvlStrRef>
          </c:cat>
          <c:val>
            <c:numRef>
              <c:f>AF_FZ_6_7A!$L$133:$L$135</c:f>
              <c:numCache>
                <c:formatCode>#,##0.0000</c:formatCode>
                <c:ptCount val="3"/>
                <c:pt idx="0">
                  <c:v>1337.61</c:v>
                </c:pt>
                <c:pt idx="1">
                  <c:v>424.25799999999998</c:v>
                </c:pt>
                <c:pt idx="2">
                  <c:v>27.082999999999998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FB-4894-B377-0710AEA3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445616"/>
        <c:axId val="547316712"/>
      </c:barChart>
      <c:catAx>
        <c:axId val="54744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47316712"/>
        <c:crosses val="autoZero"/>
        <c:auto val="1"/>
        <c:lblAlgn val="ctr"/>
        <c:lblOffset val="100"/>
        <c:noMultiLvlLbl val="0"/>
      </c:catAx>
      <c:valAx>
        <c:axId val="54731671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AF_FZ_6_7A!$A$128:$D$128</c:f>
              <c:strCache>
                <c:ptCount val="4"/>
                <c:pt idx="0">
                  <c:v>Nombre d’allocations en milliers</c:v>
                </c:pt>
                <c:pt idx="2">
                  <c:v>Anzahl Zulagen in 1’000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47445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</xdr:colOff>
      <xdr:row>17</xdr:row>
      <xdr:rowOff>19051</xdr:rowOff>
    </xdr:from>
    <xdr:to>
      <xdr:col>3</xdr:col>
      <xdr:colOff>1240154</xdr:colOff>
      <xdr:row>20</xdr:row>
      <xdr:rowOff>57150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29864" y="3181351"/>
          <a:ext cx="2567940" cy="523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87630</xdr:colOff>
      <xdr:row>17</xdr:row>
      <xdr:rowOff>38102</xdr:rowOff>
    </xdr:from>
    <xdr:to>
      <xdr:col>1</xdr:col>
      <xdr:colOff>1240155</xdr:colOff>
      <xdr:row>20</xdr:row>
      <xdr:rowOff>47625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7630" y="3200402"/>
          <a:ext cx="2505075" cy="4952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38099</xdr:colOff>
      <xdr:row>51</xdr:row>
      <xdr:rowOff>47626</xdr:rowOff>
    </xdr:from>
    <xdr:to>
      <xdr:col>3</xdr:col>
      <xdr:colOff>1230629</xdr:colOff>
      <xdr:row>56</xdr:row>
      <xdr:rowOff>95251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67939" y="9336406"/>
          <a:ext cx="2457450" cy="344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Stichtag 31. Dezember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Jahreswerte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47625</xdr:colOff>
      <xdr:row>51</xdr:row>
      <xdr:rowOff>19050</xdr:rowOff>
    </xdr:from>
    <xdr:to>
      <xdr:col>1</xdr:col>
      <xdr:colOff>1371600</xdr:colOff>
      <xdr:row>56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7625" y="11696700"/>
          <a:ext cx="27622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Date de référence 31. décembre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Valeurs annuelles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38100</xdr:colOff>
      <xdr:row>86</xdr:row>
      <xdr:rowOff>60960</xdr:rowOff>
    </xdr:from>
    <xdr:to>
      <xdr:col>3</xdr:col>
      <xdr:colOff>1196340</xdr:colOff>
      <xdr:row>115</xdr:row>
      <xdr:rowOff>76200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1</xdr:row>
      <xdr:rowOff>15240</xdr:rowOff>
    </xdr:from>
    <xdr:to>
      <xdr:col>3</xdr:col>
      <xdr:colOff>1226820</xdr:colOff>
      <xdr:row>16</xdr:row>
      <xdr:rowOff>99060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58</xdr:row>
      <xdr:rowOff>66675</xdr:rowOff>
    </xdr:from>
    <xdr:to>
      <xdr:col>3</xdr:col>
      <xdr:colOff>1259205</xdr:colOff>
      <xdr:row>78</xdr:row>
      <xdr:rowOff>47625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57149</xdr:colOff>
      <xdr:row>79</xdr:row>
      <xdr:rowOff>9526</xdr:rowOff>
    </xdr:from>
    <xdr:to>
      <xdr:col>3</xdr:col>
      <xdr:colOff>1362075</xdr:colOff>
      <xdr:row>84</xdr:row>
      <xdr:rowOff>104775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62249" y="15449551"/>
          <a:ext cx="2657476" cy="7619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Stichtag 31. Dezember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Jahreswerte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66676</xdr:colOff>
      <xdr:row>78</xdr:row>
      <xdr:rowOff>114300</xdr:rowOff>
    </xdr:from>
    <xdr:to>
      <xdr:col>1</xdr:col>
      <xdr:colOff>1304926</xdr:colOff>
      <xdr:row>84</xdr:row>
      <xdr:rowOff>88899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676" y="15420975"/>
          <a:ext cx="2590800" cy="7746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Date de référence 31. décembre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Valeurs annuelles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66673</xdr:colOff>
      <xdr:row>116</xdr:row>
      <xdr:rowOff>66676</xdr:rowOff>
    </xdr:from>
    <xdr:to>
      <xdr:col>3</xdr:col>
      <xdr:colOff>1371599</xdr:colOff>
      <xdr:row>122</xdr:row>
      <xdr:rowOff>28575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771773" y="20440651"/>
          <a:ext cx="2657476" cy="7619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Stichtag 31. Dezember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Jahreswerte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76200</xdr:colOff>
      <xdr:row>116</xdr:row>
      <xdr:rowOff>38100</xdr:rowOff>
    </xdr:from>
    <xdr:to>
      <xdr:col>1</xdr:col>
      <xdr:colOff>1314450</xdr:colOff>
      <xdr:row>122</xdr:row>
      <xdr:rowOff>12699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6200" y="20412075"/>
          <a:ext cx="2590800" cy="7746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Date de référence 31. décembre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Valeurs annuelles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/>
      <sheetData sheetId="4"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Q22">
            <v>5529.4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AA36" t="str">
            <v>Pictet</v>
          </cell>
        </row>
        <row r="37">
          <cell r="A37">
            <v>1985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/>
      <sheetData sheetId="12">
        <row r="6">
          <cell r="C6">
            <v>23276.510200000001</v>
          </cell>
        </row>
      </sheetData>
      <sheetData sheetId="13"/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ATSG Einleitungsseite"/>
      <sheetName val="ATSG Einleitungsseite_alt"/>
      <sheetName val="CHSS-Statistikseiten"/>
      <sheetName val="ATSG_2009"/>
      <sheetName val="ATSG_2008"/>
      <sheetName val="ATSG Einleitungsseite 2007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A111">
            <v>1948</v>
          </cell>
          <cell r="AB111">
            <v>1949</v>
          </cell>
          <cell r="AC111">
            <v>1950</v>
          </cell>
          <cell r="AD111">
            <v>1951</v>
          </cell>
          <cell r="AE111">
            <v>1952</v>
          </cell>
          <cell r="AF111">
            <v>1953</v>
          </cell>
          <cell r="AG111">
            <v>1954</v>
          </cell>
          <cell r="AH111">
            <v>1955</v>
          </cell>
          <cell r="AI111">
            <v>1956</v>
          </cell>
          <cell r="AJ111">
            <v>1957</v>
          </cell>
          <cell r="AK111">
            <v>1958</v>
          </cell>
          <cell r="AL111">
            <v>1959</v>
          </cell>
          <cell r="AM111">
            <v>1960</v>
          </cell>
          <cell r="AN111">
            <v>1961</v>
          </cell>
          <cell r="AO111">
            <v>1962</v>
          </cell>
          <cell r="AP111">
            <v>1963</v>
          </cell>
          <cell r="AQ111">
            <v>1964</v>
          </cell>
          <cell r="AR111" t="str">
            <v>1965 2)</v>
          </cell>
          <cell r="AS111">
            <v>1966</v>
          </cell>
          <cell r="AT111">
            <v>1967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R113" t="str">
            <v>– </v>
          </cell>
          <cell r="AS113">
            <v>152.69999999999999</v>
          </cell>
          <cell r="AT113">
            <v>281.89999999999998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R114" t="str">
            <v>– </v>
          </cell>
          <cell r="AS114">
            <v>126.5</v>
          </cell>
          <cell r="AT114">
            <v>226.39999999999998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R115" t="str">
            <v>– </v>
          </cell>
          <cell r="AS115">
            <v>59.6</v>
          </cell>
          <cell r="AT115">
            <v>102.3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R116" t="str">
            <v>– </v>
          </cell>
          <cell r="AS116">
            <v>66.900000000000006</v>
          </cell>
          <cell r="AT116">
            <v>124.1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R117" t="str">
            <v>– </v>
          </cell>
          <cell r="AS117">
            <v>26.200000000000003</v>
          </cell>
          <cell r="AT117">
            <v>55.5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R118" t="str">
            <v>– </v>
          </cell>
          <cell r="AS118">
            <v>13.3</v>
          </cell>
          <cell r="AT118">
            <v>26.1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R119" t="str">
            <v>– </v>
          </cell>
          <cell r="AS119">
            <v>12.9</v>
          </cell>
          <cell r="AT119">
            <v>29.4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1">
          <cell r="AR121" t="str">
            <v>– </v>
          </cell>
          <cell r="AS121">
            <v>72.900000000000006</v>
          </cell>
          <cell r="AT121">
            <v>128.4</v>
          </cell>
          <cell r="AU121">
            <v>111.5</v>
          </cell>
          <cell r="AV121">
            <v>108.9</v>
          </cell>
          <cell r="AW121">
            <v>113.4</v>
          </cell>
          <cell r="AX121">
            <v>186.1</v>
          </cell>
          <cell r="AY121">
            <v>209.7</v>
          </cell>
          <cell r="AZ121">
            <v>140.5</v>
          </cell>
          <cell r="BA121">
            <v>151.1</v>
          </cell>
          <cell r="BB121">
            <v>154.5</v>
          </cell>
          <cell r="BC121">
            <v>162.05507900000001</v>
          </cell>
          <cell r="BD121">
            <v>193.56099999999998</v>
          </cell>
          <cell r="BE121">
            <v>200.14559500000001</v>
          </cell>
          <cell r="BF121">
            <v>200.59196800000001</v>
          </cell>
          <cell r="BG121">
            <v>215.06661500000001</v>
          </cell>
          <cell r="BH121">
            <v>220.63697099999999</v>
          </cell>
          <cell r="BI121">
            <v>278.83723099999997</v>
          </cell>
          <cell r="BJ121">
            <v>299.83388100000002</v>
          </cell>
          <cell r="BK121">
            <v>349.92357199999998</v>
          </cell>
          <cell r="BL121">
            <v>363.46428699999996</v>
          </cell>
          <cell r="BM121">
            <v>186.49802</v>
          </cell>
          <cell r="BN121">
            <v>249.299859</v>
          </cell>
          <cell r="BO121">
            <v>273.22465299999999</v>
          </cell>
          <cell r="BP121">
            <v>293.17927300000002</v>
          </cell>
          <cell r="BQ121">
            <v>328.52152000000001</v>
          </cell>
          <cell r="BR121">
            <v>371.34354000000002</v>
          </cell>
          <cell r="BS121">
            <v>433.02657199999999</v>
          </cell>
          <cell r="BT121">
            <v>462.69316700000002</v>
          </cell>
          <cell r="BU121">
            <v>479.15899999999993</v>
          </cell>
          <cell r="BV121">
            <v>483.17092399999996</v>
          </cell>
          <cell r="BW121">
            <v>413.748153</v>
          </cell>
        </row>
        <row r="122">
          <cell r="AR122" t="str">
            <v>– </v>
          </cell>
          <cell r="AS122">
            <v>79.8</v>
          </cell>
          <cell r="AT122">
            <v>153.5</v>
          </cell>
          <cell r="AU122">
            <v>132.19999999999999</v>
          </cell>
          <cell r="AV122">
            <v>127.7</v>
          </cell>
          <cell r="AW122">
            <v>121.5</v>
          </cell>
          <cell r="AX122">
            <v>203.2</v>
          </cell>
          <cell r="AY122">
            <v>230.2</v>
          </cell>
          <cell r="AZ122">
            <v>154.69999999999999</v>
          </cell>
          <cell r="BA122">
            <v>166.9</v>
          </cell>
          <cell r="BB122">
            <v>144.6</v>
          </cell>
          <cell r="BC122">
            <v>151.72320200000001</v>
          </cell>
          <cell r="BD122">
            <v>181.84299999999999</v>
          </cell>
          <cell r="BE122">
            <v>188.52211799999998</v>
          </cell>
          <cell r="BF122">
            <v>191.73151300000001</v>
          </cell>
          <cell r="BG122">
            <v>199.558142</v>
          </cell>
          <cell r="BH122">
            <v>204.76220599999999</v>
          </cell>
          <cell r="BI122">
            <v>264.83910800000001</v>
          </cell>
          <cell r="BJ122">
            <v>281.58946700000001</v>
          </cell>
          <cell r="BK122">
            <v>325.93494399999997</v>
          </cell>
          <cell r="BL122">
            <v>338.680252</v>
          </cell>
          <cell r="BM122">
            <v>591.27105900000004</v>
          </cell>
          <cell r="BN122">
            <v>808.33578399999999</v>
          </cell>
          <cell r="BO122">
            <v>879.7736789999999</v>
          </cell>
          <cell r="BP122">
            <v>950.24707599999988</v>
          </cell>
          <cell r="BQ122">
            <v>1105.115151</v>
          </cell>
          <cell r="BR122">
            <v>1266.429907</v>
          </cell>
          <cell r="BS122">
            <v>1461.3966970000001</v>
          </cell>
          <cell r="BT122">
            <v>1573.0307910000001</v>
          </cell>
          <cell r="BU122">
            <v>1633.2449999999999</v>
          </cell>
          <cell r="BV122">
            <v>1674.4537670000002</v>
          </cell>
          <cell r="BW122">
            <v>1490.1992279999999</v>
          </cell>
        </row>
        <row r="123">
          <cell r="AR123" t="str">
            <v>– </v>
          </cell>
          <cell r="AS123">
            <v>152.69999999999999</v>
          </cell>
          <cell r="AT123">
            <v>281.89999999999998</v>
          </cell>
          <cell r="AU123">
            <v>243.7</v>
          </cell>
          <cell r="AV123">
            <v>236.60000000000002</v>
          </cell>
          <cell r="AW123">
            <v>234.9</v>
          </cell>
          <cell r="AX123">
            <v>389.29999999999995</v>
          </cell>
          <cell r="AY123">
            <v>439.9</v>
          </cell>
          <cell r="AZ123">
            <v>295.2</v>
          </cell>
          <cell r="BA123">
            <v>318</v>
          </cell>
          <cell r="BB123">
            <v>299.10000000000002</v>
          </cell>
          <cell r="BC123">
            <v>313.77828099999999</v>
          </cell>
          <cell r="BD123">
            <v>375.404</v>
          </cell>
          <cell r="BE123">
            <v>388.66771299999999</v>
          </cell>
          <cell r="BF123">
            <v>392.32348100000002</v>
          </cell>
          <cell r="BG123">
            <v>414.62475700000005</v>
          </cell>
          <cell r="BH123">
            <v>425.39917700000001</v>
          </cell>
          <cell r="BI123">
            <v>543.67633899999998</v>
          </cell>
          <cell r="BJ123">
            <v>581.42334800000003</v>
          </cell>
          <cell r="BK123">
            <v>675.85851600000001</v>
          </cell>
          <cell r="BL123">
            <v>702.1445389999999</v>
          </cell>
          <cell r="BM123">
            <v>777.76907900000003</v>
          </cell>
          <cell r="BN123">
            <v>1057.6356430000001</v>
          </cell>
          <cell r="BO123">
            <v>1152.9983319999999</v>
          </cell>
          <cell r="BP123">
            <v>1243.4263489999998</v>
          </cell>
          <cell r="BQ123">
            <v>1433.636671</v>
          </cell>
          <cell r="BR123">
            <v>1637.773447</v>
          </cell>
          <cell r="BS123">
            <v>1894.4232690000001</v>
          </cell>
          <cell r="BT123">
            <v>2035.723958</v>
          </cell>
          <cell r="BU123">
            <v>2112.404</v>
          </cell>
          <cell r="BV123">
            <v>2157.624691</v>
          </cell>
          <cell r="BW123">
            <v>1903.947381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R125" t="str">
            <v>– </v>
          </cell>
          <cell r="AS125">
            <v>126.54300000000001</v>
          </cell>
          <cell r="AT125">
            <v>226.399</v>
          </cell>
          <cell r="AU125">
            <v>196.74600000000001</v>
          </cell>
          <cell r="AV125">
            <v>188.14400000000001</v>
          </cell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  <cell r="BR125">
            <v>1278.9479939999999</v>
          </cell>
          <cell r="BS125">
            <v>1468.4640900000002</v>
          </cell>
          <cell r="BT125">
            <v>1541.400112</v>
          </cell>
          <cell r="BU125">
            <v>1567.0140000000001</v>
          </cell>
          <cell r="BV125">
            <v>1574.9692540000001</v>
          </cell>
          <cell r="BW125">
            <v>1326.083691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3">
          <cell r="AR133">
            <v>3.23</v>
          </cell>
          <cell r="AS133">
            <v>5.7</v>
          </cell>
          <cell r="AT133">
            <v>5.7</v>
          </cell>
          <cell r="AU133">
            <v>5.52</v>
          </cell>
          <cell r="AV133">
            <v>6.7</v>
          </cell>
          <cell r="AW133">
            <v>6.7</v>
          </cell>
          <cell r="AX133">
            <v>9.6999999999999993</v>
          </cell>
          <cell r="AY133">
            <v>9.5250000000000004</v>
          </cell>
          <cell r="AZ133">
            <v>14.5</v>
          </cell>
          <cell r="BA133">
            <v>14.600000000000001</v>
          </cell>
          <cell r="BB133">
            <v>16.680076</v>
          </cell>
          <cell r="BC133">
            <v>16.87942</v>
          </cell>
          <cell r="BD133">
            <v>17.334979000000001</v>
          </cell>
          <cell r="BE133">
            <v>17.489404999999998</v>
          </cell>
          <cell r="BF133">
            <v>10.327999999999999</v>
          </cell>
          <cell r="BG133">
            <v>10.355650000000001</v>
          </cell>
          <cell r="BH133">
            <v>10.714729</v>
          </cell>
          <cell r="BI133">
            <v>12.181999999999999</v>
          </cell>
          <cell r="BJ133">
            <v>12.433399999999999</v>
          </cell>
          <cell r="BK133">
            <v>14.650700000000001</v>
          </cell>
          <cell r="BL133">
            <v>13.617190000000001</v>
          </cell>
          <cell r="BM133">
            <v>18.341700000000003</v>
          </cell>
          <cell r="BN133">
            <v>18.372</v>
          </cell>
          <cell r="BO133">
            <v>19.155000000000001</v>
          </cell>
          <cell r="BP133">
            <v>19.698</v>
          </cell>
          <cell r="BQ133">
            <v>23.429000000000002</v>
          </cell>
          <cell r="BR133">
            <v>24</v>
          </cell>
          <cell r="BS133">
            <v>27</v>
          </cell>
          <cell r="BT133">
            <v>28.074999999999999</v>
          </cell>
          <cell r="BU133">
            <v>27.9</v>
          </cell>
          <cell r="BV133">
            <v>28</v>
          </cell>
          <cell r="BW133">
            <v>26.5</v>
          </cell>
        </row>
        <row r="134">
          <cell r="AA134">
            <v>0.89</v>
          </cell>
          <cell r="AB134">
            <v>2</v>
          </cell>
          <cell r="AC134">
            <v>2</v>
          </cell>
          <cell r="AD134">
            <v>2.2999999999999998</v>
          </cell>
          <cell r="AE134">
            <v>2.2999999999999998</v>
          </cell>
          <cell r="AF134">
            <v>2.2999999999999998</v>
          </cell>
          <cell r="AG134">
            <v>2.15</v>
          </cell>
          <cell r="AH134">
            <v>2.14</v>
          </cell>
          <cell r="AI134">
            <v>2.12</v>
          </cell>
          <cell r="AJ134">
            <v>2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2</v>
          </cell>
          <cell r="AQ134">
            <v>2</v>
          </cell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A135">
            <v>0.75</v>
          </cell>
          <cell r="AB135">
            <v>0.75</v>
          </cell>
          <cell r="AC135">
            <v>0.75</v>
          </cell>
          <cell r="AD135">
            <v>0.85</v>
          </cell>
          <cell r="AE135">
            <v>0.85</v>
          </cell>
          <cell r="AF135">
            <v>0.85</v>
          </cell>
          <cell r="AG135">
            <v>0.75</v>
          </cell>
          <cell r="AH135">
            <v>0.75</v>
          </cell>
          <cell r="AI135">
            <v>0.77</v>
          </cell>
          <cell r="AJ135">
            <v>0.75</v>
          </cell>
          <cell r="AK135">
            <v>0.75</v>
          </cell>
          <cell r="AL135">
            <v>0.75</v>
          </cell>
          <cell r="AM135">
            <v>0.75</v>
          </cell>
          <cell r="AN135">
            <v>0.75</v>
          </cell>
          <cell r="AO135">
            <v>0.75</v>
          </cell>
          <cell r="AP135">
            <v>0.75</v>
          </cell>
          <cell r="AQ135">
            <v>0.75</v>
          </cell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A136" t="str">
            <v>...  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  <cell r="AF136" t="str">
            <v>...</v>
          </cell>
          <cell r="AG136" t="str">
            <v>...</v>
          </cell>
          <cell r="AH136" t="str">
            <v>...</v>
          </cell>
          <cell r="AI136" t="str">
            <v>...</v>
          </cell>
          <cell r="AJ136" t="str">
            <v>...</v>
          </cell>
          <cell r="AK136" t="str">
            <v>...</v>
          </cell>
          <cell r="AL136" t="str">
            <v>...</v>
          </cell>
          <cell r="AM136" t="str">
            <v>...</v>
          </cell>
          <cell r="AN136" t="str">
            <v>...</v>
          </cell>
          <cell r="AO136" t="str">
            <v>...</v>
          </cell>
          <cell r="AP136" t="str">
            <v>...</v>
          </cell>
          <cell r="AQ136" t="str">
            <v>...</v>
          </cell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topLeftCell="A82" zoomScaleNormal="100" zoomScaleSheetLayoutView="100" workbookViewId="0">
      <selection activeCell="L21" sqref="L21"/>
    </sheetView>
  </sheetViews>
  <sheetFormatPr baseColWidth="10" defaultColWidth="12" defaultRowHeight="10.5" outlineLevelRow="1" outlineLevelCol="1" x14ac:dyDescent="0.15"/>
  <cols>
    <col min="1" max="3" width="23.6640625" style="18" customWidth="1"/>
    <col min="4" max="4" width="25.5" style="18" customWidth="1"/>
    <col min="5" max="6" width="12.6640625" style="18" customWidth="1"/>
    <col min="7" max="9" width="12.6640625" style="18" hidden="1" customWidth="1" outlineLevel="1"/>
    <col min="10" max="10" width="12.6640625" style="18" customWidth="1" collapsed="1"/>
    <col min="11" max="13" width="12.6640625" style="18" customWidth="1"/>
    <col min="14" max="16384" width="12" style="18"/>
  </cols>
  <sheetData>
    <row r="1" spans="1:13" ht="58.5" customHeight="1" x14ac:dyDescent="0.15">
      <c r="A1" s="54" t="s">
        <v>19</v>
      </c>
      <c r="B1" s="54"/>
      <c r="C1" s="54" t="s">
        <v>18</v>
      </c>
      <c r="D1" s="54"/>
    </row>
    <row r="6" spans="1:13" ht="12.75" x14ac:dyDescent="0.2">
      <c r="A6" s="1"/>
      <c r="B6" s="1"/>
      <c r="C6" s="2"/>
    </row>
    <row r="7" spans="1:13" ht="12.75" x14ac:dyDescent="0.2">
      <c r="A7" s="35"/>
      <c r="B7" s="35"/>
      <c r="C7" s="1"/>
    </row>
    <row r="8" spans="1:13" ht="12.75" x14ac:dyDescent="0.2">
      <c r="A8" s="35"/>
      <c r="B8" s="35"/>
      <c r="C8" s="3"/>
      <c r="M8" s="3"/>
    </row>
    <row r="9" spans="1:13" ht="12.75" x14ac:dyDescent="0.2">
      <c r="A9" s="35"/>
      <c r="B9" s="35"/>
      <c r="C9" s="4"/>
      <c r="M9" s="4"/>
    </row>
    <row r="10" spans="1:13" ht="12.75" x14ac:dyDescent="0.2">
      <c r="C10" s="4"/>
      <c r="M10" s="4"/>
    </row>
    <row r="11" spans="1:13" ht="12.75" x14ac:dyDescent="0.2">
      <c r="A11" s="1"/>
      <c r="B11" s="1"/>
      <c r="C11" s="4"/>
      <c r="M11" s="4"/>
    </row>
    <row r="12" spans="1:13" ht="12.75" x14ac:dyDescent="0.2">
      <c r="C12" s="4"/>
      <c r="M12" s="4"/>
    </row>
    <row r="13" spans="1:13" ht="12.75" x14ac:dyDescent="0.2">
      <c r="C13" s="5"/>
    </row>
    <row r="14" spans="1:13" ht="12.75" x14ac:dyDescent="0.2">
      <c r="C14" s="1"/>
      <c r="M14" s="1"/>
    </row>
    <row r="17" spans="1:15" ht="12.75" x14ac:dyDescent="0.2">
      <c r="A17" s="1"/>
      <c r="B17" s="1"/>
      <c r="C17" s="1"/>
      <c r="M17" s="1"/>
    </row>
    <row r="18" spans="1:15" ht="12.75" x14ac:dyDescent="0.2">
      <c r="A18" s="1"/>
      <c r="B18" s="1"/>
      <c r="C18" s="1"/>
      <c r="M18" s="1"/>
    </row>
    <row r="19" spans="1:15" ht="12.75" x14ac:dyDescent="0.2">
      <c r="A19" s="1"/>
      <c r="B19" s="1"/>
      <c r="C19" s="1"/>
      <c r="M19" s="1"/>
    </row>
    <row r="20" spans="1:15" ht="12.75" x14ac:dyDescent="0.2">
      <c r="A20" s="1"/>
      <c r="B20" s="1"/>
      <c r="C20" s="1"/>
      <c r="M20" s="1"/>
    </row>
    <row r="21" spans="1:15" ht="12.75" x14ac:dyDescent="0.2">
      <c r="A21" s="36"/>
      <c r="B21" s="36"/>
      <c r="C21" s="36"/>
      <c r="M21" s="1"/>
    </row>
    <row r="22" spans="1:15" ht="100.5" customHeight="1" x14ac:dyDescent="0.2">
      <c r="A22" s="54" t="s">
        <v>23</v>
      </c>
      <c r="B22" s="54"/>
      <c r="C22" s="54" t="s">
        <v>22</v>
      </c>
      <c r="D22" s="54"/>
      <c r="M22" s="29" t="s">
        <v>45</v>
      </c>
    </row>
    <row r="23" spans="1:15" ht="35.25" customHeight="1" x14ac:dyDescent="0.2">
      <c r="A23" s="55"/>
      <c r="B23" s="55"/>
      <c r="C23" s="55"/>
      <c r="D23" s="55"/>
      <c r="E23" s="20">
        <v>2009</v>
      </c>
      <c r="F23" s="20">
        <v>2010</v>
      </c>
      <c r="G23" s="20">
        <v>2011</v>
      </c>
      <c r="H23" s="20">
        <v>2012</v>
      </c>
      <c r="I23" s="20">
        <v>2013</v>
      </c>
      <c r="J23" s="20">
        <v>2014</v>
      </c>
      <c r="K23" s="20">
        <v>2015</v>
      </c>
      <c r="L23" s="20">
        <v>2016</v>
      </c>
      <c r="M23" s="30" t="s">
        <v>46</v>
      </c>
    </row>
    <row r="24" spans="1:15" ht="15.75" x14ac:dyDescent="0.2">
      <c r="A24" s="52" t="s">
        <v>11</v>
      </c>
      <c r="B24" s="53"/>
      <c r="C24" s="52" t="s">
        <v>0</v>
      </c>
      <c r="D24" s="53"/>
      <c r="E24" s="21">
        <v>924859</v>
      </c>
      <c r="F24" s="22">
        <v>946258</v>
      </c>
      <c r="G24" s="22">
        <v>957598</v>
      </c>
      <c r="H24" s="22">
        <v>958638</v>
      </c>
      <c r="I24" s="22">
        <v>995563</v>
      </c>
      <c r="J24" s="22">
        <v>1027925</v>
      </c>
      <c r="K24" s="22">
        <v>1031238</v>
      </c>
      <c r="L24" s="22">
        <v>1045792</v>
      </c>
      <c r="M24" s="31">
        <f>(L24-K24)/ABS(K24)</f>
        <v>1.4113133922528068E-2</v>
      </c>
    </row>
    <row r="25" spans="1:15" ht="21.75" customHeight="1" x14ac:dyDescent="0.2">
      <c r="A25" s="52" t="s">
        <v>33</v>
      </c>
      <c r="B25" s="53"/>
      <c r="C25" s="52" t="s">
        <v>34</v>
      </c>
      <c r="D25" s="53"/>
      <c r="E25" s="15"/>
      <c r="F25" s="19"/>
      <c r="G25" s="16"/>
      <c r="H25" s="16"/>
      <c r="I25" s="16"/>
      <c r="J25" s="17"/>
      <c r="K25" s="17"/>
      <c r="L25" s="17"/>
      <c r="M25" s="37"/>
      <c r="O25" s="38"/>
    </row>
    <row r="26" spans="1:15" ht="12.75" x14ac:dyDescent="0.2">
      <c r="A26" s="49" t="s">
        <v>5</v>
      </c>
      <c r="B26" s="28" t="s">
        <v>3</v>
      </c>
      <c r="C26" s="49" t="s">
        <v>4</v>
      </c>
      <c r="D26" s="28" t="s">
        <v>3</v>
      </c>
      <c r="E26" s="23">
        <v>1243915</v>
      </c>
      <c r="F26" s="17">
        <v>1231254</v>
      </c>
      <c r="G26" s="17">
        <v>1234261</v>
      </c>
      <c r="H26" s="17">
        <v>1248082</v>
      </c>
      <c r="I26" s="17">
        <v>1284655</v>
      </c>
      <c r="J26" s="17">
        <v>1313136</v>
      </c>
      <c r="K26" s="17">
        <v>1325602</v>
      </c>
      <c r="L26" s="17">
        <v>1337610</v>
      </c>
      <c r="M26" s="32">
        <f t="shared" ref="M26:M47" si="0">(L26-K26)/ABS(K26)</f>
        <v>9.0585258622120357E-3</v>
      </c>
    </row>
    <row r="27" spans="1:15" ht="12.75" x14ac:dyDescent="0.2">
      <c r="A27" s="50"/>
      <c r="B27" s="13" t="s">
        <v>7</v>
      </c>
      <c r="C27" s="50"/>
      <c r="D27" s="13" t="s">
        <v>1</v>
      </c>
      <c r="E27" s="15">
        <v>1216266</v>
      </c>
      <c r="F27" s="16">
        <v>1202011</v>
      </c>
      <c r="G27" s="16">
        <v>1202307</v>
      </c>
      <c r="H27" s="16">
        <v>1215360</v>
      </c>
      <c r="I27" s="16">
        <v>1238349</v>
      </c>
      <c r="J27" s="16">
        <v>1258444</v>
      </c>
      <c r="K27" s="16">
        <v>1268490</v>
      </c>
      <c r="L27" s="16">
        <v>1276750</v>
      </c>
      <c r="M27" s="33">
        <f t="shared" si="0"/>
        <v>6.51167924067198E-3</v>
      </c>
    </row>
    <row r="28" spans="1:15" ht="25.5" x14ac:dyDescent="0.2">
      <c r="A28" s="50"/>
      <c r="B28" s="13" t="s">
        <v>6</v>
      </c>
      <c r="C28" s="50"/>
      <c r="D28" s="13" t="s">
        <v>12</v>
      </c>
      <c r="E28" s="15">
        <v>18182</v>
      </c>
      <c r="F28" s="16">
        <v>18618</v>
      </c>
      <c r="G28" s="16">
        <v>18718</v>
      </c>
      <c r="H28" s="16">
        <v>19048</v>
      </c>
      <c r="I28" s="16">
        <v>30246</v>
      </c>
      <c r="J28" s="16">
        <v>33488</v>
      </c>
      <c r="K28" s="16">
        <v>34763</v>
      </c>
      <c r="L28" s="16">
        <v>36322</v>
      </c>
      <c r="M28" s="33">
        <f t="shared" si="0"/>
        <v>4.4846532232546095E-2</v>
      </c>
    </row>
    <row r="29" spans="1:15" ht="25.5" x14ac:dyDescent="0.2">
      <c r="A29" s="51"/>
      <c r="B29" s="14" t="s">
        <v>10</v>
      </c>
      <c r="C29" s="51"/>
      <c r="D29" s="14" t="s">
        <v>2</v>
      </c>
      <c r="E29" s="15">
        <v>9467</v>
      </c>
      <c r="F29" s="16">
        <v>10625</v>
      </c>
      <c r="G29" s="16">
        <v>13236</v>
      </c>
      <c r="H29" s="16">
        <v>13674</v>
      </c>
      <c r="I29" s="16">
        <v>16060</v>
      </c>
      <c r="J29" s="16">
        <v>21204</v>
      </c>
      <c r="K29" s="16">
        <v>22349</v>
      </c>
      <c r="L29" s="16">
        <v>24538</v>
      </c>
      <c r="M29" s="33">
        <f t="shared" si="0"/>
        <v>9.7946216832967919E-2</v>
      </c>
    </row>
    <row r="30" spans="1:15" ht="30.6" customHeight="1" x14ac:dyDescent="0.2">
      <c r="A30" s="49" t="s">
        <v>29</v>
      </c>
      <c r="B30" s="28" t="s">
        <v>3</v>
      </c>
      <c r="C30" s="49" t="s">
        <v>28</v>
      </c>
      <c r="D30" s="28" t="s">
        <v>3</v>
      </c>
      <c r="E30" s="23">
        <v>214.74437696037646</v>
      </c>
      <c r="F30" s="17">
        <v>228.64630666512895</v>
      </c>
      <c r="G30" s="17">
        <v>231.62547103084356</v>
      </c>
      <c r="H30" s="17">
        <v>238.72358587015916</v>
      </c>
      <c r="I30" s="17">
        <v>240.1430748592683</v>
      </c>
      <c r="J30" s="17">
        <v>240.87768657118022</v>
      </c>
      <c r="K30" s="17">
        <v>245.69211378427815</v>
      </c>
      <c r="L30" s="17">
        <v>245.37819132632083</v>
      </c>
      <c r="M30" s="32">
        <f>(L30-K30)/ABS(K30)</f>
        <v>-1.2777066920143289E-3</v>
      </c>
      <c r="O30" s="39"/>
    </row>
    <row r="31" spans="1:15" ht="12.75" hidden="1" outlineLevel="1" x14ac:dyDescent="0.2">
      <c r="A31" s="50"/>
      <c r="B31" s="13" t="s">
        <v>7</v>
      </c>
      <c r="C31" s="50"/>
      <c r="D31" s="13" t="s">
        <v>1</v>
      </c>
      <c r="E31" s="15">
        <v>214.86394560619689</v>
      </c>
      <c r="F31" s="16">
        <v>227.88753562432734</v>
      </c>
      <c r="G31" s="16">
        <v>230.64625410426234</v>
      </c>
      <c r="H31" s="16">
        <v>237.16192925004387</v>
      </c>
      <c r="I31" s="16">
        <v>238.35821161885704</v>
      </c>
      <c r="J31" s="16">
        <v>239.1956059758453</v>
      </c>
      <c r="K31" s="16">
        <v>243.92175329197184</v>
      </c>
      <c r="L31" s="16">
        <v>243.24930317864369</v>
      </c>
      <c r="M31" s="33">
        <f t="shared" si="0"/>
        <v>-2.7568271556462519E-3</v>
      </c>
    </row>
    <row r="32" spans="1:15" ht="25.5" hidden="1" outlineLevel="1" x14ac:dyDescent="0.2">
      <c r="A32" s="50"/>
      <c r="B32" s="13" t="s">
        <v>6</v>
      </c>
      <c r="C32" s="50"/>
      <c r="D32" s="13" t="s">
        <v>12</v>
      </c>
      <c r="E32" s="15">
        <v>212.49554504454954</v>
      </c>
      <c r="F32" s="16">
        <v>245.00469080101695</v>
      </c>
      <c r="G32" s="16">
        <v>243.26966912419417</v>
      </c>
      <c r="H32" s="16">
        <v>268.14323901021982</v>
      </c>
      <c r="I32" s="16">
        <v>247.76832198197008</v>
      </c>
      <c r="J32" s="16">
        <v>257.90244764293681</v>
      </c>
      <c r="K32" s="16">
        <v>265.15448417378633</v>
      </c>
      <c r="L32" s="16">
        <v>261.61443936640791</v>
      </c>
      <c r="M32" s="33">
        <f t="shared" si="0"/>
        <v>-1.3350876634838362E-2</v>
      </c>
    </row>
    <row r="33" spans="1:15" ht="25.5" hidden="1" outlineLevel="1" x14ac:dyDescent="0.2">
      <c r="A33" s="51"/>
      <c r="B33" s="14" t="s">
        <v>10</v>
      </c>
      <c r="C33" s="51"/>
      <c r="D33" s="14" t="s">
        <v>2</v>
      </c>
      <c r="E33" s="15">
        <v>203.70191190451041</v>
      </c>
      <c r="F33" s="16">
        <v>285.82190588235295</v>
      </c>
      <c r="G33" s="16">
        <v>304.10682985796313</v>
      </c>
      <c r="H33" s="16">
        <v>336.54349495392717</v>
      </c>
      <c r="I33" s="16">
        <v>363.4089767538398</v>
      </c>
      <c r="J33" s="16">
        <v>313.82048198453123</v>
      </c>
      <c r="K33" s="16">
        <v>315.90170701149941</v>
      </c>
      <c r="L33" s="16">
        <v>332.11406797620015</v>
      </c>
      <c r="M33" s="33">
        <f t="shared" si="0"/>
        <v>5.1320903321711318E-2</v>
      </c>
    </row>
    <row r="34" spans="1:15" ht="36" customHeight="1" collapsed="1" x14ac:dyDescent="0.2">
      <c r="A34" s="52" t="s">
        <v>35</v>
      </c>
      <c r="B34" s="53"/>
      <c r="C34" s="52" t="s">
        <v>36</v>
      </c>
      <c r="D34" s="53"/>
      <c r="E34" s="15"/>
      <c r="F34" s="16"/>
      <c r="G34" s="16"/>
      <c r="H34" s="16"/>
      <c r="I34" s="16"/>
      <c r="J34" s="17"/>
      <c r="K34" s="17"/>
      <c r="L34" s="17"/>
      <c r="M34" s="33"/>
    </row>
    <row r="35" spans="1:15" ht="16.5" customHeight="1" x14ac:dyDescent="0.2">
      <c r="A35" s="49" t="s">
        <v>5</v>
      </c>
      <c r="B35" s="28" t="s">
        <v>3</v>
      </c>
      <c r="C35" s="49" t="s">
        <v>4</v>
      </c>
      <c r="D35" s="28" t="s">
        <v>3</v>
      </c>
      <c r="E35" s="23">
        <v>413370</v>
      </c>
      <c r="F35" s="17">
        <v>403288</v>
      </c>
      <c r="G35" s="17">
        <v>398424</v>
      </c>
      <c r="H35" s="17">
        <v>406169</v>
      </c>
      <c r="I35" s="17">
        <v>418206</v>
      </c>
      <c r="J35" s="17">
        <v>424160</v>
      </c>
      <c r="K35" s="17">
        <v>424807</v>
      </c>
      <c r="L35" s="17">
        <v>424258</v>
      </c>
      <c r="M35" s="32">
        <f t="shared" si="0"/>
        <v>-1.2923515855435526E-3</v>
      </c>
    </row>
    <row r="36" spans="1:15" ht="16.5" customHeight="1" x14ac:dyDescent="0.2">
      <c r="A36" s="50"/>
      <c r="B36" s="13" t="s">
        <v>7</v>
      </c>
      <c r="C36" s="50"/>
      <c r="D36" s="13" t="s">
        <v>1</v>
      </c>
      <c r="E36" s="15">
        <v>403885</v>
      </c>
      <c r="F36" s="16">
        <v>392957</v>
      </c>
      <c r="G36" s="16">
        <v>387152</v>
      </c>
      <c r="H36" s="16">
        <v>394518</v>
      </c>
      <c r="I36" s="16">
        <v>402197</v>
      </c>
      <c r="J36" s="16">
        <v>405255</v>
      </c>
      <c r="K36" s="16">
        <v>405006</v>
      </c>
      <c r="L36" s="16">
        <v>403319</v>
      </c>
      <c r="M36" s="33">
        <f t="shared" si="0"/>
        <v>-4.1653703895744758E-3</v>
      </c>
    </row>
    <row r="37" spans="1:15" ht="16.5" customHeight="1" x14ac:dyDescent="0.2">
      <c r="A37" s="50"/>
      <c r="B37" s="13" t="s">
        <v>6</v>
      </c>
      <c r="C37" s="50"/>
      <c r="D37" s="13" t="s">
        <v>12</v>
      </c>
      <c r="E37" s="15">
        <v>7227</v>
      </c>
      <c r="F37" s="16">
        <v>7736</v>
      </c>
      <c r="G37" s="16">
        <v>7971</v>
      </c>
      <c r="H37" s="16">
        <v>8133</v>
      </c>
      <c r="I37" s="16">
        <v>12101</v>
      </c>
      <c r="J37" s="16">
        <v>13653</v>
      </c>
      <c r="K37" s="16">
        <v>14188</v>
      </c>
      <c r="L37" s="16">
        <v>14651</v>
      </c>
      <c r="M37" s="33">
        <f t="shared" si="0"/>
        <v>3.2633211164364254E-2</v>
      </c>
    </row>
    <row r="38" spans="1:15" ht="26.45" customHeight="1" x14ac:dyDescent="0.2">
      <c r="A38" s="51"/>
      <c r="B38" s="14" t="s">
        <v>10</v>
      </c>
      <c r="C38" s="51"/>
      <c r="D38" s="14" t="s">
        <v>2</v>
      </c>
      <c r="E38" s="15">
        <v>2258</v>
      </c>
      <c r="F38" s="16">
        <v>2595</v>
      </c>
      <c r="G38" s="16">
        <v>3301</v>
      </c>
      <c r="H38" s="16">
        <v>3518</v>
      </c>
      <c r="I38" s="16">
        <v>3908</v>
      </c>
      <c r="J38" s="16">
        <v>5252</v>
      </c>
      <c r="K38" s="16">
        <v>5613</v>
      </c>
      <c r="L38" s="16">
        <v>6288</v>
      </c>
      <c r="M38" s="33">
        <f t="shared" si="0"/>
        <v>0.12025654730090861</v>
      </c>
    </row>
    <row r="39" spans="1:15" s="24" customFormat="1" ht="27.6" customHeight="1" x14ac:dyDescent="0.2">
      <c r="A39" s="49" t="s">
        <v>29</v>
      </c>
      <c r="B39" s="28" t="s">
        <v>3</v>
      </c>
      <c r="C39" s="49" t="s">
        <v>28</v>
      </c>
      <c r="D39" s="28" t="s">
        <v>3</v>
      </c>
      <c r="E39" s="23">
        <v>246.50783075694901</v>
      </c>
      <c r="F39" s="17">
        <v>277.98498302288522</v>
      </c>
      <c r="G39" s="17">
        <v>290.03586945063552</v>
      </c>
      <c r="H39" s="17">
        <v>305.64063604066286</v>
      </c>
      <c r="I39" s="17">
        <v>309.27970206867747</v>
      </c>
      <c r="J39" s="17">
        <v>311.5795768892242</v>
      </c>
      <c r="K39" s="17">
        <v>317.97109334356543</v>
      </c>
      <c r="L39" s="17">
        <v>318.97740957939112</v>
      </c>
      <c r="M39" s="32">
        <f t="shared" si="0"/>
        <v>3.1648041501004492E-3</v>
      </c>
      <c r="O39" s="39"/>
    </row>
    <row r="40" spans="1:15" ht="13.5" hidden="1" customHeight="1" outlineLevel="1" x14ac:dyDescent="0.2">
      <c r="A40" s="50"/>
      <c r="B40" s="13" t="s">
        <v>7</v>
      </c>
      <c r="C40" s="50"/>
      <c r="D40" s="13" t="s">
        <v>1</v>
      </c>
      <c r="E40" s="15">
        <v>246.38870614985288</v>
      </c>
      <c r="F40" s="16">
        <v>277.40741904754634</v>
      </c>
      <c r="G40" s="16">
        <v>289.06361863901861</v>
      </c>
      <c r="H40" s="16">
        <v>303.28247359224844</v>
      </c>
      <c r="I40" s="16">
        <v>306.54521996268824</v>
      </c>
      <c r="J40" s="16">
        <v>309.19206384457522</v>
      </c>
      <c r="K40" s="16">
        <v>315.15697257159974</v>
      </c>
      <c r="L40" s="16">
        <v>316.02534945456739</v>
      </c>
      <c r="M40" s="33">
        <f t="shared" si="0"/>
        <v>2.7553789334943809E-3</v>
      </c>
    </row>
    <row r="41" spans="1:15" ht="13.5" hidden="1" customHeight="1" outlineLevel="1" x14ac:dyDescent="0.2">
      <c r="A41" s="50"/>
      <c r="B41" s="13" t="s">
        <v>6</v>
      </c>
      <c r="C41" s="50"/>
      <c r="D41" s="13" t="s">
        <v>12</v>
      </c>
      <c r="E41" s="15">
        <v>248.37457912457913</v>
      </c>
      <c r="F41" s="16">
        <v>287.2477486211651</v>
      </c>
      <c r="G41" s="16">
        <v>300.71793585079246</v>
      </c>
      <c r="H41" s="16">
        <v>350.64054879298328</v>
      </c>
      <c r="I41" s="16">
        <v>323.54361898465692</v>
      </c>
      <c r="J41" s="16">
        <v>333.7582643619229</v>
      </c>
      <c r="K41" s="16">
        <v>346.02835142373834</v>
      </c>
      <c r="L41" s="16">
        <v>340.5061770527609</v>
      </c>
      <c r="M41" s="33">
        <f t="shared" si="0"/>
        <v>-1.5958733867489115E-2</v>
      </c>
    </row>
    <row r="42" spans="1:15" ht="25.5" hidden="1" outlineLevel="1" x14ac:dyDescent="0.2">
      <c r="A42" s="51"/>
      <c r="B42" s="14" t="s">
        <v>10</v>
      </c>
      <c r="C42" s="51"/>
      <c r="D42" s="14" t="s">
        <v>2</v>
      </c>
      <c r="E42" s="15">
        <v>261.84071449660468</v>
      </c>
      <c r="F42" s="16">
        <v>337.83124598587023</v>
      </c>
      <c r="G42" s="16">
        <v>378.2703726143593</v>
      </c>
      <c r="H42" s="16">
        <v>466.05940875497441</v>
      </c>
      <c r="I42" s="16">
        <v>546.53477908563627</v>
      </c>
      <c r="J42" s="16">
        <v>438.14964140644832</v>
      </c>
      <c r="K42" s="16">
        <v>450.10353940257733</v>
      </c>
      <c r="L42" s="16">
        <v>458.16379081849027</v>
      </c>
      <c r="M42" s="33">
        <f t="shared" si="0"/>
        <v>1.7907549508744854E-2</v>
      </c>
    </row>
    <row r="43" spans="1:15" ht="33" customHeight="1" collapsed="1" x14ac:dyDescent="0.2">
      <c r="A43" s="52" t="s">
        <v>37</v>
      </c>
      <c r="B43" s="53"/>
      <c r="C43" s="52" t="s">
        <v>38</v>
      </c>
      <c r="D43" s="53"/>
      <c r="E43" s="15"/>
      <c r="F43" s="16"/>
      <c r="G43" s="16"/>
      <c r="H43" s="16"/>
      <c r="I43" s="16"/>
      <c r="J43" s="17"/>
      <c r="K43" s="17"/>
      <c r="L43" s="17"/>
      <c r="M43" s="33"/>
    </row>
    <row r="44" spans="1:15" ht="12.75" x14ac:dyDescent="0.2">
      <c r="A44" s="49" t="s">
        <v>5</v>
      </c>
      <c r="B44" s="28" t="s">
        <v>3</v>
      </c>
      <c r="C44" s="49" t="s">
        <v>4</v>
      </c>
      <c r="D44" s="28" t="s">
        <v>3</v>
      </c>
      <c r="E44" s="23">
        <v>23357</v>
      </c>
      <c r="F44" s="17">
        <v>23330</v>
      </c>
      <c r="G44" s="17">
        <v>24187</v>
      </c>
      <c r="H44" s="17">
        <v>25015</v>
      </c>
      <c r="I44" s="17">
        <v>26005</v>
      </c>
      <c r="J44" s="17">
        <v>27474</v>
      </c>
      <c r="K44" s="17">
        <v>27115</v>
      </c>
      <c r="L44" s="17">
        <v>27083</v>
      </c>
      <c r="M44" s="32">
        <f t="shared" si="0"/>
        <v>-1.1801585838096995E-3</v>
      </c>
    </row>
    <row r="45" spans="1:15" ht="12.75" x14ac:dyDescent="0.2">
      <c r="A45" s="50"/>
      <c r="B45" s="13" t="s">
        <v>7</v>
      </c>
      <c r="C45" s="50"/>
      <c r="D45" s="13" t="s">
        <v>1</v>
      </c>
      <c r="E45" s="15">
        <v>22526</v>
      </c>
      <c r="F45" s="16">
        <v>22323</v>
      </c>
      <c r="G45" s="16">
        <v>23069</v>
      </c>
      <c r="H45" s="16">
        <v>23789</v>
      </c>
      <c r="I45" s="16">
        <v>24336</v>
      </c>
      <c r="J45" s="16">
        <v>25915</v>
      </c>
      <c r="K45" s="16">
        <v>25488</v>
      </c>
      <c r="L45" s="16">
        <v>25312</v>
      </c>
      <c r="M45" s="33">
        <f t="shared" si="0"/>
        <v>-6.9052102950408036E-3</v>
      </c>
    </row>
    <row r="46" spans="1:15" ht="25.5" x14ac:dyDescent="0.2">
      <c r="A46" s="50"/>
      <c r="B46" s="13" t="s">
        <v>6</v>
      </c>
      <c r="C46" s="50"/>
      <c r="D46" s="13" t="s">
        <v>12</v>
      </c>
      <c r="E46" s="15">
        <v>335</v>
      </c>
      <c r="F46" s="16">
        <v>369</v>
      </c>
      <c r="G46" s="16">
        <v>326</v>
      </c>
      <c r="H46" s="16">
        <v>367</v>
      </c>
      <c r="I46" s="16">
        <v>607</v>
      </c>
      <c r="J46" s="16">
        <v>587</v>
      </c>
      <c r="K46" s="16">
        <v>589</v>
      </c>
      <c r="L46" s="16">
        <v>579</v>
      </c>
      <c r="M46" s="33">
        <f t="shared" si="0"/>
        <v>-1.6977928692699491E-2</v>
      </c>
    </row>
    <row r="47" spans="1:15" ht="25.5" x14ac:dyDescent="0.2">
      <c r="A47" s="50"/>
      <c r="B47" s="13" t="s">
        <v>10</v>
      </c>
      <c r="C47" s="50"/>
      <c r="D47" s="13" t="s">
        <v>2</v>
      </c>
      <c r="E47" s="15">
        <v>496</v>
      </c>
      <c r="F47" s="16">
        <v>638</v>
      </c>
      <c r="G47" s="16">
        <v>792</v>
      </c>
      <c r="H47" s="16">
        <v>859</v>
      </c>
      <c r="I47" s="16">
        <v>1062</v>
      </c>
      <c r="J47" s="16">
        <v>972</v>
      </c>
      <c r="K47" s="16">
        <v>1038</v>
      </c>
      <c r="L47" s="16">
        <v>1192</v>
      </c>
      <c r="M47" s="33">
        <f t="shared" si="0"/>
        <v>0.14836223506743737</v>
      </c>
    </row>
    <row r="48" spans="1:15" s="24" customFormat="1" ht="32.450000000000003" customHeight="1" x14ac:dyDescent="0.2">
      <c r="A48" s="49" t="s">
        <v>30</v>
      </c>
      <c r="B48" s="28" t="s">
        <v>3</v>
      </c>
      <c r="C48" s="49" t="s">
        <v>31</v>
      </c>
      <c r="D48" s="28" t="s">
        <v>3</v>
      </c>
      <c r="E48" s="23">
        <v>1333.854219291861</v>
      </c>
      <c r="F48" s="17">
        <v>1440.9206600942991</v>
      </c>
      <c r="G48" s="17">
        <v>1404.1094389548105</v>
      </c>
      <c r="H48" s="17">
        <v>1499.1875674595242</v>
      </c>
      <c r="I48" s="17">
        <v>1547.7425110555662</v>
      </c>
      <c r="J48" s="17">
        <v>1558.4212346218242</v>
      </c>
      <c r="K48" s="17">
        <v>1571.4052369537158</v>
      </c>
      <c r="L48" s="17">
        <v>1555.2993390687886</v>
      </c>
      <c r="M48" s="32">
        <f>(L48-K48)/ABS(K48)</f>
        <v>-1.0249359939864767E-2</v>
      </c>
      <c r="O48" s="39"/>
    </row>
    <row r="49" spans="1:13" ht="13.15" hidden="1" customHeight="1" outlineLevel="1" x14ac:dyDescent="0.2">
      <c r="A49" s="50"/>
      <c r="B49" s="13" t="s">
        <v>7</v>
      </c>
      <c r="C49" s="50"/>
      <c r="D49" s="13" t="s">
        <v>1</v>
      </c>
      <c r="E49" s="15">
        <v>1340.0368019177838</v>
      </c>
      <c r="F49" s="16">
        <v>1444.8176320387045</v>
      </c>
      <c r="G49" s="16">
        <v>1408.7579002124062</v>
      </c>
      <c r="H49" s="16">
        <v>1494.4126697212998</v>
      </c>
      <c r="I49" s="16">
        <v>1547.6217948717949</v>
      </c>
      <c r="J49" s="16">
        <v>1540.5137950993633</v>
      </c>
      <c r="K49" s="16">
        <v>1549.4442482736974</v>
      </c>
      <c r="L49" s="16">
        <v>1532.0536109355246</v>
      </c>
      <c r="M49" s="33">
        <f t="shared" ref="M49:M51" si="1">(L49-K49)/ABS(K49)</f>
        <v>-1.122379030904048E-2</v>
      </c>
    </row>
    <row r="50" spans="1:13" ht="26.45" hidden="1" customHeight="1" outlineLevel="1" x14ac:dyDescent="0.2">
      <c r="A50" s="50"/>
      <c r="B50" s="13" t="s">
        <v>6</v>
      </c>
      <c r="C50" s="50"/>
      <c r="D50" s="13" t="s">
        <v>12</v>
      </c>
      <c r="E50" s="15">
        <v>1182.686567164179</v>
      </c>
      <c r="F50" s="16">
        <v>1363.3333333333333</v>
      </c>
      <c r="G50" s="16">
        <v>1316.0061349693251</v>
      </c>
      <c r="H50" s="16">
        <v>1664.5613079019074</v>
      </c>
      <c r="I50" s="16">
        <v>1381.6227347611202</v>
      </c>
      <c r="J50" s="16">
        <v>1719.2504258943782</v>
      </c>
      <c r="K50" s="16">
        <v>1760.6825127334466</v>
      </c>
      <c r="L50" s="16">
        <v>1860.4214162348878</v>
      </c>
      <c r="M50" s="33">
        <f t="shared" si="1"/>
        <v>5.664786398463019E-2</v>
      </c>
    </row>
    <row r="51" spans="1:13" ht="27" hidden="1" customHeight="1" outlineLevel="1" thickBot="1" x14ac:dyDescent="0.25">
      <c r="A51" s="51"/>
      <c r="B51" s="25" t="s">
        <v>10</v>
      </c>
      <c r="C51" s="51"/>
      <c r="D51" s="25" t="s">
        <v>2</v>
      </c>
      <c r="E51" s="26">
        <v>1155.1693548387098</v>
      </c>
      <c r="F51" s="27">
        <v>1349.4435736677117</v>
      </c>
      <c r="G51" s="27">
        <v>1304.9760101010102</v>
      </c>
      <c r="H51" s="27">
        <v>1560.7683352735739</v>
      </c>
      <c r="I51" s="27">
        <v>1645.4566854990583</v>
      </c>
      <c r="J51" s="27">
        <v>1938.7345679012346</v>
      </c>
      <c r="K51" s="27">
        <v>2003.252408477842</v>
      </c>
      <c r="L51" s="27">
        <v>1900.7105704697988</v>
      </c>
      <c r="M51" s="34">
        <f t="shared" si="1"/>
        <v>-5.1187677386075853E-2</v>
      </c>
    </row>
    <row r="52" spans="1:13" collapsed="1" x14ac:dyDescent="0.15"/>
    <row r="56" spans="1:13" ht="12.75" x14ac:dyDescent="0.2">
      <c r="A56" s="36"/>
      <c r="B56" s="36"/>
      <c r="C56" s="36"/>
    </row>
    <row r="57" spans="1:13" ht="12.75" x14ac:dyDescent="0.2">
      <c r="A57" s="36"/>
      <c r="B57" s="36"/>
      <c r="C57" s="36"/>
    </row>
    <row r="58" spans="1:13" ht="68.099999999999994" customHeight="1" x14ac:dyDescent="0.15">
      <c r="A58" s="54" t="s">
        <v>17</v>
      </c>
      <c r="B58" s="54"/>
      <c r="C58" s="54" t="s">
        <v>24</v>
      </c>
      <c r="D58" s="54"/>
    </row>
    <row r="127" spans="1:12" ht="12.75" x14ac:dyDescent="0.2">
      <c r="C127" s="7"/>
      <c r="D127" s="7"/>
      <c r="F127" s="6"/>
      <c r="G127" s="6"/>
      <c r="H127" s="6"/>
      <c r="I127" s="6"/>
    </row>
    <row r="128" spans="1:12" ht="12.75" x14ac:dyDescent="0.2">
      <c r="A128" s="44" t="s">
        <v>27</v>
      </c>
      <c r="B128" s="45"/>
      <c r="C128" s="44" t="s">
        <v>32</v>
      </c>
      <c r="D128" s="45"/>
      <c r="E128" s="8">
        <v>2009</v>
      </c>
      <c r="F128" s="8">
        <v>2010</v>
      </c>
      <c r="G128" s="8">
        <v>2011</v>
      </c>
      <c r="H128" s="8">
        <v>2012</v>
      </c>
      <c r="I128" s="8">
        <v>2013</v>
      </c>
      <c r="J128" s="8">
        <v>2014</v>
      </c>
      <c r="K128" s="8">
        <v>2015</v>
      </c>
      <c r="L128" s="8">
        <v>2016</v>
      </c>
    </row>
    <row r="129" spans="1:13" ht="39" customHeight="1" x14ac:dyDescent="0.15">
      <c r="A129" s="44" t="s">
        <v>21</v>
      </c>
      <c r="B129" s="45"/>
      <c r="C129" s="44" t="s">
        <v>20</v>
      </c>
      <c r="D129" s="45"/>
      <c r="E129" s="40"/>
      <c r="F129" s="40"/>
      <c r="G129" s="40"/>
      <c r="H129" s="40"/>
      <c r="I129" s="40"/>
      <c r="J129" s="40"/>
      <c r="K129" s="40"/>
      <c r="L129" s="41"/>
    </row>
    <row r="130" spans="1:13" ht="33" customHeight="1" x14ac:dyDescent="0.2">
      <c r="A130" s="48" t="s">
        <v>9</v>
      </c>
      <c r="B130" s="48"/>
      <c r="C130" s="48" t="s">
        <v>8</v>
      </c>
      <c r="D130" s="48"/>
      <c r="E130" s="9">
        <f>(E26+E35+E44)/1000</f>
        <v>1680.6420000000001</v>
      </c>
      <c r="F130" s="9">
        <f t="shared" ref="F130:I130" si="2">(F26+F35+F44)/1000</f>
        <v>1657.8720000000001</v>
      </c>
      <c r="G130" s="9">
        <f t="shared" si="2"/>
        <v>1656.8720000000001</v>
      </c>
      <c r="H130" s="9">
        <f t="shared" si="2"/>
        <v>1679.2660000000001</v>
      </c>
      <c r="I130" s="9">
        <f t="shared" si="2"/>
        <v>1728.866</v>
      </c>
      <c r="J130" s="9">
        <f>(J26+J35+J44)/1000</f>
        <v>1764.77</v>
      </c>
      <c r="K130" s="9">
        <f>(K26+K35+K44)/1000</f>
        <v>1777.5239999999999</v>
      </c>
      <c r="L130" s="10">
        <f>(L26+L35+L44)/1000</f>
        <v>1788.951</v>
      </c>
    </row>
    <row r="131" spans="1:13" ht="39" customHeight="1" x14ac:dyDescent="0.2">
      <c r="A131" s="46" t="s">
        <v>26</v>
      </c>
      <c r="B131" s="46"/>
      <c r="C131" s="46" t="s">
        <v>25</v>
      </c>
      <c r="D131" s="46"/>
      <c r="E131" s="9">
        <v>149.68842391651052</v>
      </c>
      <c r="F131" s="9">
        <v>148.56237225999675</v>
      </c>
      <c r="G131" s="9">
        <v>133.334</v>
      </c>
      <c r="H131" s="9">
        <v>118.76300000000001</v>
      </c>
      <c r="I131" s="9">
        <v>119.988</v>
      </c>
      <c r="J131" s="9">
        <v>118.35</v>
      </c>
      <c r="K131" s="9">
        <v>122.69</v>
      </c>
      <c r="L131" s="10">
        <v>121.94</v>
      </c>
    </row>
    <row r="132" spans="1:13" ht="30.75" customHeight="1" x14ac:dyDescent="0.2">
      <c r="A132" s="47" t="s">
        <v>15</v>
      </c>
      <c r="B132" s="47"/>
      <c r="C132" s="47" t="s">
        <v>13</v>
      </c>
      <c r="D132" s="47"/>
      <c r="E132" s="9"/>
      <c r="F132" s="9"/>
      <c r="G132" s="9"/>
      <c r="H132" s="9"/>
      <c r="I132" s="9"/>
      <c r="J132" s="9"/>
      <c r="K132" s="9"/>
      <c r="L132" s="10"/>
    </row>
    <row r="133" spans="1:13" ht="12.75" x14ac:dyDescent="0.2">
      <c r="A133" s="46" t="s">
        <v>42</v>
      </c>
      <c r="B133" s="46"/>
      <c r="C133" s="46" t="s">
        <v>39</v>
      </c>
      <c r="D133" s="46"/>
      <c r="E133" s="9">
        <f t="shared" ref="E133:J133" si="3">E26/1000</f>
        <v>1243.915</v>
      </c>
      <c r="F133" s="9">
        <f t="shared" si="3"/>
        <v>1231.2539999999999</v>
      </c>
      <c r="G133" s="9">
        <f t="shared" si="3"/>
        <v>1234.261</v>
      </c>
      <c r="H133" s="9">
        <f t="shared" si="3"/>
        <v>1248.0820000000001</v>
      </c>
      <c r="I133" s="9">
        <f t="shared" si="3"/>
        <v>1284.655</v>
      </c>
      <c r="J133" s="9">
        <f t="shared" si="3"/>
        <v>1313.136</v>
      </c>
      <c r="K133" s="9">
        <f t="shared" ref="K133:L133" si="4">K26/1000</f>
        <v>1325.6020000000001</v>
      </c>
      <c r="L133" s="10">
        <f t="shared" si="4"/>
        <v>1337.61</v>
      </c>
    </row>
    <row r="134" spans="1:13" ht="12.75" x14ac:dyDescent="0.2">
      <c r="A134" s="46" t="s">
        <v>43</v>
      </c>
      <c r="B134" s="46"/>
      <c r="C134" s="46" t="s">
        <v>40</v>
      </c>
      <c r="D134" s="46"/>
      <c r="E134" s="9">
        <f t="shared" ref="E134:J134" si="5">E35/1000</f>
        <v>413.37</v>
      </c>
      <c r="F134" s="9">
        <f t="shared" si="5"/>
        <v>403.28800000000001</v>
      </c>
      <c r="G134" s="9">
        <f t="shared" si="5"/>
        <v>398.42399999999998</v>
      </c>
      <c r="H134" s="9">
        <f t="shared" si="5"/>
        <v>406.16899999999998</v>
      </c>
      <c r="I134" s="9">
        <f t="shared" si="5"/>
        <v>418.20600000000002</v>
      </c>
      <c r="J134" s="9">
        <f t="shared" si="5"/>
        <v>424.16</v>
      </c>
      <c r="K134" s="9">
        <f t="shared" ref="K134:L134" si="6">K35/1000</f>
        <v>424.80700000000002</v>
      </c>
      <c r="L134" s="10">
        <f t="shared" si="6"/>
        <v>424.25799999999998</v>
      </c>
    </row>
    <row r="135" spans="1:13" ht="12.75" x14ac:dyDescent="0.2">
      <c r="A135" s="46" t="s">
        <v>44</v>
      </c>
      <c r="B135" s="46"/>
      <c r="C135" s="46" t="s">
        <v>41</v>
      </c>
      <c r="D135" s="46"/>
      <c r="E135" s="9">
        <f t="shared" ref="E135:J135" si="7">E44/1000</f>
        <v>23.356999999999999</v>
      </c>
      <c r="F135" s="9">
        <f t="shared" si="7"/>
        <v>23.33</v>
      </c>
      <c r="G135" s="9">
        <f t="shared" si="7"/>
        <v>24.187000000000001</v>
      </c>
      <c r="H135" s="9">
        <f t="shared" si="7"/>
        <v>25.015000000000001</v>
      </c>
      <c r="I135" s="9">
        <f t="shared" si="7"/>
        <v>26.004999999999999</v>
      </c>
      <c r="J135" s="9">
        <f t="shared" si="7"/>
        <v>27.474</v>
      </c>
      <c r="K135" s="9">
        <f t="shared" ref="K135:L135" si="8">K44/1000</f>
        <v>27.114999999999998</v>
      </c>
      <c r="L135" s="10">
        <f t="shared" si="8"/>
        <v>27.082999999999998</v>
      </c>
    </row>
    <row r="136" spans="1:13" ht="30.75" customHeight="1" x14ac:dyDescent="0.15">
      <c r="A136" s="47" t="s">
        <v>16</v>
      </c>
      <c r="B136" s="47"/>
      <c r="C136" s="47" t="s">
        <v>14</v>
      </c>
      <c r="D136" s="47"/>
      <c r="E136" s="42"/>
      <c r="F136" s="42"/>
      <c r="G136" s="42"/>
      <c r="H136" s="42"/>
      <c r="I136" s="42"/>
      <c r="J136" s="42"/>
      <c r="K136" s="42"/>
      <c r="L136" s="37"/>
    </row>
    <row r="137" spans="1:13" ht="12.75" x14ac:dyDescent="0.2">
      <c r="A137" s="46" t="s">
        <v>7</v>
      </c>
      <c r="B137" s="46"/>
      <c r="C137" s="46" t="s">
        <v>1</v>
      </c>
      <c r="D137" s="46"/>
      <c r="E137" s="9">
        <v>1642.6769999999999</v>
      </c>
      <c r="F137" s="9">
        <v>1617.2909999999999</v>
      </c>
      <c r="G137" s="9">
        <v>1612.528</v>
      </c>
      <c r="H137" s="9">
        <v>1633.6669999999999</v>
      </c>
      <c r="I137" s="9">
        <v>1664.8820000000001</v>
      </c>
      <c r="J137" s="9">
        <v>1689.614</v>
      </c>
      <c r="K137" s="9">
        <v>1698.9839999999999</v>
      </c>
      <c r="L137" s="10">
        <v>1705.3810000000001</v>
      </c>
    </row>
    <row r="138" spans="1:13" ht="12.75" x14ac:dyDescent="0.2">
      <c r="A138" s="46" t="s">
        <v>6</v>
      </c>
      <c r="B138" s="46"/>
      <c r="C138" s="46" t="s">
        <v>12</v>
      </c>
      <c r="D138" s="46"/>
      <c r="E138" s="9">
        <v>25.744</v>
      </c>
      <c r="F138" s="9">
        <v>26.722999999999999</v>
      </c>
      <c r="G138" s="9">
        <v>27.015000000000001</v>
      </c>
      <c r="H138" s="9">
        <v>27.547999999999998</v>
      </c>
      <c r="I138" s="9">
        <v>42.954000000000001</v>
      </c>
      <c r="J138" s="9">
        <v>47.728000000000002</v>
      </c>
      <c r="K138" s="9">
        <v>49.54</v>
      </c>
      <c r="L138" s="10">
        <v>51.552</v>
      </c>
    </row>
    <row r="139" spans="1:13" ht="13.5" thickBot="1" x14ac:dyDescent="0.25">
      <c r="A139" s="56" t="s">
        <v>10</v>
      </c>
      <c r="B139" s="56"/>
      <c r="C139" s="56" t="s">
        <v>2</v>
      </c>
      <c r="D139" s="56"/>
      <c r="E139" s="11">
        <v>12.221</v>
      </c>
      <c r="F139" s="11">
        <v>13.858000000000001</v>
      </c>
      <c r="G139" s="11">
        <v>17.329000000000001</v>
      </c>
      <c r="H139" s="11">
        <v>18.050999999999998</v>
      </c>
      <c r="I139" s="11">
        <v>21.03</v>
      </c>
      <c r="J139" s="11">
        <v>27.428000000000001</v>
      </c>
      <c r="K139" s="11">
        <v>29</v>
      </c>
      <c r="L139" s="12">
        <v>32.018000000000001</v>
      </c>
    </row>
    <row r="141" spans="1:13" x14ac:dyDescent="0.15">
      <c r="E141" s="43"/>
      <c r="F141" s="43"/>
      <c r="G141" s="43"/>
      <c r="H141" s="43"/>
      <c r="I141" s="43"/>
      <c r="J141" s="43"/>
      <c r="K141" s="43"/>
      <c r="L141" s="43"/>
      <c r="M141" s="43"/>
    </row>
  </sheetData>
  <mergeCells count="52">
    <mergeCell ref="A135:B135"/>
    <mergeCell ref="C135:D135"/>
    <mergeCell ref="A134:B134"/>
    <mergeCell ref="C134:D134"/>
    <mergeCell ref="A130:B130"/>
    <mergeCell ref="A133:B133"/>
    <mergeCell ref="C133:D133"/>
    <mergeCell ref="A139:B139"/>
    <mergeCell ref="C139:D139"/>
    <mergeCell ref="A136:B136"/>
    <mergeCell ref="C136:D136"/>
    <mergeCell ref="A137:B137"/>
    <mergeCell ref="C137:D137"/>
    <mergeCell ref="A138:B138"/>
    <mergeCell ref="C138:D138"/>
    <mergeCell ref="A1:B1"/>
    <mergeCell ref="C1:D1"/>
    <mergeCell ref="A22:B22"/>
    <mergeCell ref="C22:D22"/>
    <mergeCell ref="C23:D23"/>
    <mergeCell ref="C25:D25"/>
    <mergeCell ref="A23:B23"/>
    <mergeCell ref="A25:B25"/>
    <mergeCell ref="C26:C29"/>
    <mergeCell ref="A26:A29"/>
    <mergeCell ref="A24:B24"/>
    <mergeCell ref="C24:D24"/>
    <mergeCell ref="A30:A33"/>
    <mergeCell ref="C30:C33"/>
    <mergeCell ref="C34:D34"/>
    <mergeCell ref="A58:B58"/>
    <mergeCell ref="C58:D58"/>
    <mergeCell ref="A39:A42"/>
    <mergeCell ref="C39:C42"/>
    <mergeCell ref="C43:D43"/>
    <mergeCell ref="A44:A47"/>
    <mergeCell ref="C44:C47"/>
    <mergeCell ref="A48:A51"/>
    <mergeCell ref="C48:C51"/>
    <mergeCell ref="A43:B43"/>
    <mergeCell ref="A35:A38"/>
    <mergeCell ref="C35:C38"/>
    <mergeCell ref="A34:B34"/>
    <mergeCell ref="A128:B128"/>
    <mergeCell ref="C128:D128"/>
    <mergeCell ref="C131:D131"/>
    <mergeCell ref="A132:B132"/>
    <mergeCell ref="C132:D132"/>
    <mergeCell ref="A129:B129"/>
    <mergeCell ref="C129:D129"/>
    <mergeCell ref="C130:D130"/>
    <mergeCell ref="A131:B131"/>
  </mergeCells>
  <pageMargins left="0.34" right="0.49" top="0.25" bottom="0.25" header="0.25" footer="0.25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AF_FZ_6_7A</vt:lpstr>
      <vt:lpstr>AF_FZ_6_7A!Druckbereich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2018-05-24T14:37:24Z</cp:lastPrinted>
  <dcterms:created xsi:type="dcterms:W3CDTF">2012-01-24T12:55:29Z</dcterms:created>
  <dcterms:modified xsi:type="dcterms:W3CDTF">2023-11-29T13:37:14Z</dcterms:modified>
</cp:coreProperties>
</file>