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DieseArbeitsmappe"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KV\"/>
    </mc:Choice>
  </mc:AlternateContent>
  <xr:revisionPtr revIDLastSave="0" documentId="13_ncr:1_{A1F5AB91-B74F-4B32-8C45-77E1F6E768F4}" xr6:coauthVersionLast="47" xr6:coauthVersionMax="47" xr10:uidLastSave="{00000000-0000-0000-0000-000000000000}"/>
  <bookViews>
    <workbookView xWindow="-38520" yWindow="-120" windowWidth="38640" windowHeight="21120" xr2:uid="{00000000-000D-0000-FFFF-FFFF00000000}"/>
  </bookViews>
  <sheets>
    <sheet name="KV_AM_4" sheetId="1" r:id="rId1"/>
  </sheets>
  <externalReferences>
    <externalReference r:id="rId2"/>
    <externalReference r:id="rId3"/>
    <externalReference r:id="rId4"/>
    <externalReference r:id="rId5"/>
    <externalReference r:id="rId6"/>
    <externalReference r:id="rId7"/>
    <externalReference r:id="rId8"/>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localSheetId="0" hidden="1">[2]Grunddaten!$A$25:$IV$39,[2]Grunddaten!$A$41:$IV$98,[2]Grunddaten!$A$105:$IV$108,[2]Grunddaten!$A$110:$IV$116,[2]Grunddaten!$A$136:$IV$137,[2]Grunddaten!$A$139:$IV$140,[2]Grunddaten!$A$142:$IV$143,[2]Grunddaten!$A$145:$IV$146,[2]Grunddaten!$A$169:$IV$177,[2]Grunddaten!$A$183:$IV$184,[2]Grunddaten!$A$187:$IV$188,[2]Grunddaten!$A$190:$IV$191,[2]Grunddaten!$A$195:$IV$195,[2]Grunddaten!#REF!,[2]Grunddaten!$A$199:$IV$200</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KV_AM_4!$A$1:$AO$39</definedName>
    <definedName name="_xlnm.Print_Area">#REF!</definedName>
    <definedName name="_xlnm.Print_Titles">'[3]Finanzhaushalt AHV 48-96 intern'!$E$1:$L$65536,'[3]Finanzhaushalt AHV 48-96 intern'!$A$1:$IV$40</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localSheetId="0" hidden="1">[2]Grunddaten!$A$1:$D$65536,[2]Grunddaten!$H$1:$BM$65536</definedName>
    <definedName name="Rwvu.Übersicht._.87_96." hidden="1">'[1]GR nach Funktion'!$A$1:$A$65536,'[1]GR nach Funktion'!$F$1:$P$65536,'[1]GR nach Funktion'!$AA$1:$AA$65536</definedName>
    <definedName name="Rwvu.Veränderungsraten._.87_96." hidden="1">'[1]GR ab 87 im Überblick'!$C$1:$C$65536</definedName>
    <definedName name="_xlnm.Criteria">[4]IV_AI_4_alt!#REF!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0,5,#N/A,1,#N/A,74.0909090909091,120.384615384615,1,FALSE,FALSE,3,TRUE,1,FALSE,100,"Swvu.Übersicht._.87_96.","ACwvu.Übersicht._.87_96.",#N/A,FALSE,FALSE,0.433070866141732,0.433070866141732,0.393700787401575,0.393700787401575,2,"","&amp;L&amp;""55 Helvetica Roman,Standard""&amp;10&amp;D &amp;T&amp;C&amp;""55 Helvetica Roman,Standard""&amp;10&amp;F/&amp;A&amp;R&amp;""55 Helvetica Roman,Standard""&amp;10Ansicht Übersicht 87-96",FALSE,FALSE,TRUE,FALSE,1,82,#N/A,#N/A,"=R1C1:R40C75","=C5:C6,R1:R99","Rwvu.Übersicht._.87_96.","Cwvu.Übersicht._.87_96.",FALSE,FALSE}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[5]Grunddaten!$A$122:$IV$122,[5]Grunddaten!$A$124:$IV$134,[5]Grunddaten!$A$136:$IV$146</definedName>
    <definedName name="Z_427F6E2F_548B_11D2_860B_CACACCB71837_.wvu.Rows" hidden="1">[5]Grunddaten!$A$122:$IV$122,[5]Grunddaten!$A$124:$IV$134,[5]Grunddaten!$A$136:$IV$146</definedName>
    <definedName name="Z_427F6E30_548B_11D2_860B_CACACCB71837_.wvu.Rows" hidden="1">[5]Grunddaten!$A$122:$IV$122,[5]Grunddaten!$A$124:$IV$134,[5]Grunddaten!$A$136:$IV$146</definedName>
    <definedName name="Z_427F6E32_548B_11D2_860B_CACACCB71837_.wvu.Rows" hidden="1">[5]Grunddaten!$A$122:$IV$122,[5]Grunddaten!$A$124:$IV$134,[5]Grunddaten!$A$136:$IV$146</definedName>
    <definedName name="Z_427F6E46_548B_11D2_860B_CACACCB71837_.wvu.Cols" hidden="1">[6]Grunddaten!$A$1:$D$65536,[6]Grunddaten!$I$1:$Y$65536,[6]Grunddaten!$AA$1:$AQ$65536,[6]Grunddaten!$AX$1:$BA$65536</definedName>
    <definedName name="Z_427F6E46_548B_11D2_860B_CACACCB71837_.wvu.PrintArea" hidden="1">[6]Grunddaten!$Y$110:$BW$152</definedName>
    <definedName name="Z_427F6E46_548B_11D2_860B_CACACCB71837_.wvu.PrintTitles" hidden="1">[6]Grunddaten!$Y$1:$Z$65536</definedName>
    <definedName name="Z_427F6E46_548B_11D2_860B_CACACCB71837_.wvu.Rows" hidden="1">[6]Grunddaten!$A$30:$IV$42</definedName>
    <definedName name="Z_5BDBF91C_2672_4A4D_B537_B4CA6C494A49_.wvu.Cols" hidden="1">[7]SV_AS_8_2G!$Q$1:$X$65536,[7]SV_AS_8_2G!$AE$1:$AI$65536,[7]SV_AS_8_2G!$BU$1:$CK$65536</definedName>
    <definedName name="Z_5BDBF91C_2672_4A4D_B537_B4CA6C494A49_.wvu.PrintArea" hidden="1">[7]SV_AS_8_2G!$A$13:$M$18</definedName>
    <definedName name="Z_5BDBF91C_2672_4A4D_B537_B4CA6C494A49_.wvu.Rows" hidden="1">[7]SV_AS_8_2G!$A$10:$IV$10,[7]SV_AS_8_2G!#REF!,[7]SV_AS_8_2G!$A$11:$IV$11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[4]IV_AI_4_alt!#REF!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0" i="1" l="1"/>
  <c r="AO19" i="1"/>
  <c r="AO38" i="1"/>
  <c r="AC10" i="1" l="1"/>
  <c r="Y10" i="1"/>
  <c r="U10" i="1"/>
  <c r="Q10" i="1"/>
  <c r="M10" i="1"/>
  <c r="I10" i="1"/>
  <c r="E10" i="1"/>
  <c r="AB10" i="1"/>
  <c r="X10" i="1"/>
  <c r="T10" i="1"/>
  <c r="P10" i="1"/>
  <c r="L10" i="1"/>
  <c r="H10" i="1"/>
  <c r="AD10" i="1"/>
  <c r="Z10" i="1"/>
  <c r="V10" i="1"/>
  <c r="R10" i="1"/>
  <c r="N10" i="1"/>
  <c r="J10" i="1"/>
  <c r="F10" i="1"/>
  <c r="AE10" i="1"/>
  <c r="AA10" i="1"/>
  <c r="W10" i="1"/>
  <c r="S10" i="1"/>
  <c r="O10" i="1"/>
  <c r="G10" i="1"/>
  <c r="D10" i="1" l="1"/>
  <c r="AH10" i="1" l="1"/>
  <c r="AF10" i="1"/>
  <c r="AG10" i="1"/>
  <c r="AO27" i="1" l="1"/>
  <c r="AO17" i="1"/>
  <c r="AO15" i="1" l="1"/>
  <c r="AO26" i="1" l="1"/>
  <c r="AO25" i="1"/>
  <c r="AO24" i="1"/>
  <c r="AO23" i="1"/>
  <c r="AO14" i="1"/>
  <c r="AO22" i="1" l="1"/>
  <c r="AO29" i="1"/>
  <c r="AO12" i="1"/>
  <c r="AO11" i="1"/>
  <c r="AO6" i="1"/>
  <c r="AO37" i="1"/>
  <c r="AO7" i="1"/>
  <c r="AO5" i="1"/>
  <c r="AM10" i="1" l="1"/>
  <c r="AO10" i="1" s="1"/>
  <c r="AO21" i="1"/>
  <c r="AO4" i="1"/>
  <c r="AO3" i="1" l="1"/>
  <c r="AO39" i="1" l="1"/>
  <c r="AO30" i="1" l="1"/>
  <c r="AO36" i="1"/>
  <c r="AO9" i="1"/>
  <c r="AO18" i="1" l="1"/>
  <c r="AO20" i="1"/>
  <c r="AO16" i="1"/>
  <c r="AO31" i="1" l="1"/>
  <c r="AO34" i="1"/>
  <c r="AO32" i="1"/>
  <c r="AO33" i="1" l="1"/>
  <c r="AL10" i="1" l="1"/>
  <c r="AO35" i="1" l="1"/>
  <c r="K10" i="1" l="1"/>
  <c r="AK10" i="1" l="1"/>
  <c r="AJ10" i="1" l="1"/>
  <c r="AI10" i="1"/>
</calcChain>
</file>

<file path=xl/sharedStrings.xml><?xml version="1.0" encoding="utf-8"?>
<sst xmlns="http://schemas.openxmlformats.org/spreadsheetml/2006/main" count="319" uniqueCount="123">
  <si>
    <t>KV 4
Finanzen</t>
  </si>
  <si>
    <t>en millions de francs</t>
  </si>
  <si>
    <t>in Millionen Franken</t>
  </si>
  <si>
    <t>1985</t>
  </si>
  <si>
    <t>1986</t>
  </si>
  <si>
    <t>1987</t>
  </si>
  <si>
    <t>1988</t>
  </si>
  <si>
    <t>1989</t>
  </si>
  <si>
    <t>1990</t>
  </si>
  <si>
    <t>1991</t>
  </si>
  <si>
    <t>1992</t>
  </si>
  <si>
    <t>1993</t>
  </si>
  <si>
    <t>1994</t>
  </si>
  <si>
    <t>1999</t>
  </si>
  <si>
    <t>2000</t>
  </si>
  <si>
    <t>2001</t>
  </si>
  <si>
    <t>2002</t>
  </si>
  <si>
    <t>2003</t>
  </si>
  <si>
    <t>2004</t>
  </si>
  <si>
    <t>2005</t>
  </si>
  <si>
    <t>2006</t>
  </si>
  <si>
    <t>2007</t>
  </si>
  <si>
    <t>2008</t>
  </si>
  <si>
    <t>2009</t>
  </si>
  <si>
    <t>2010</t>
  </si>
  <si>
    <t>2011</t>
  </si>
  <si>
    <t>Cotisations des assurés, nettes</t>
  </si>
  <si>
    <t>Beiträge der Versicherten, netto</t>
  </si>
  <si>
    <t>Beiträge der öffentlichen Hand (inkl. anderer Institutionen)</t>
  </si>
  <si>
    <t>Subventions aux assureurs-maladie</t>
  </si>
  <si>
    <t>Subventionen an Krankenversicherer</t>
  </si>
  <si>
    <t>Autres charges et produits neutres</t>
  </si>
  <si>
    <t>Übriger neutraler Aufwand und Ertrag</t>
  </si>
  <si>
    <t>Prestations payées</t>
  </si>
  <si>
    <t>Bezahlte Leistungen</t>
  </si>
  <si>
    <t>Prestations, brutes</t>
  </si>
  <si>
    <t>Leistungen, brutto</t>
  </si>
  <si>
    <t>Charges d’exploitation</t>
  </si>
  <si>
    <t>Betriebsaufwand</t>
  </si>
  <si>
    <t xml:space="preserve">Rückstellungen für unerledigte Versicherungsfälle </t>
  </si>
  <si>
    <t>Provisions de la compensation des risques</t>
  </si>
  <si>
    <t>Rückstellungen des Risikoausgleichs</t>
  </si>
  <si>
    <t>AMal 4
Finances</t>
  </si>
  <si>
    <t>2012</t>
  </si>
  <si>
    <t>Provisions pour cas d'assurance non liquidés</t>
  </si>
  <si>
    <t>2013</t>
  </si>
  <si>
    <t xml:space="preserve">  Bund</t>
  </si>
  <si>
    <t xml:space="preserve">  Kantone</t>
  </si>
  <si>
    <t xml:space="preserve">  Confédération</t>
  </si>
  <si>
    <t xml:space="preserve">  Cantons</t>
  </si>
  <si>
    <t>Variation des provisions pour cas d'assurance non liquidés</t>
  </si>
  <si>
    <t>Veränderung der Rückstellungen für unerledigte Schadensfälle</t>
  </si>
  <si>
    <t>Erlösminderungen für Prämien</t>
  </si>
  <si>
    <t>Déductions accordées sur les primes</t>
  </si>
  <si>
    <t>Kostenbeteiligung der Versicherten</t>
  </si>
  <si>
    <t>Participation des assurés aux frais</t>
  </si>
  <si>
    <t>Prämienanteile der Rückversicherer</t>
  </si>
  <si>
    <t>Parts des primes des réassureurs</t>
  </si>
  <si>
    <t>2014</t>
  </si>
  <si>
    <t>Leistungsanteile der Rückversicherer</t>
  </si>
  <si>
    <t>Kapital (Reserven und Rückstellungen)</t>
  </si>
  <si>
    <t>Capital (réserves et provisions)</t>
  </si>
  <si>
    <t>–</t>
  </si>
  <si>
    <t>Modification provision correction des primes</t>
  </si>
  <si>
    <t>Parts prestations remboursées par les réassureurs</t>
  </si>
  <si>
    <t>Veränderung Rückstellungen Prämienkorrektur</t>
  </si>
  <si>
    <t>2015</t>
  </si>
  <si>
    <t>2016</t>
  </si>
  <si>
    <t>Contributions pouvoirs publics (y.c. celles d’autres institutions)</t>
  </si>
  <si>
    <t>2017</t>
  </si>
  <si>
    <t xml:space="preserve">Ausgleich von zu hohen Prämieneinnahmen </t>
  </si>
  <si>
    <t>Compensation des primes encaissées en trop</t>
  </si>
  <si>
    <t>2018</t>
  </si>
  <si>
    <t>Subsides d’employeurs</t>
  </si>
  <si>
    <t>Veränderung der Rückstellungen</t>
  </si>
  <si>
    <t>Variation des provisions</t>
  </si>
  <si>
    <t>2019</t>
  </si>
  <si>
    <t>2,3</t>
  </si>
  <si>
    <t>4</t>
  </si>
  <si>
    <t>5</t>
  </si>
  <si>
    <t>1</t>
  </si>
  <si>
    <t>6</t>
  </si>
  <si>
    <t>7</t>
  </si>
  <si>
    <t>Risikoausgleich</t>
  </si>
  <si>
    <t>Compensation des risques</t>
  </si>
  <si>
    <t>Autres charges d’assurance</t>
  </si>
  <si>
    <t>Sonstige Aufwendungen für Versicherte</t>
  </si>
  <si>
    <t>Sonstige Beiträge</t>
  </si>
  <si>
    <t>Autres contributions</t>
  </si>
  <si>
    <t>Prämienverbilligung an Versicherte</t>
  </si>
  <si>
    <t>Réduction des primes en faveur des assurés</t>
  </si>
  <si>
    <t>Prämienverbilligung</t>
  </si>
  <si>
    <t>Réduction des primes</t>
  </si>
  <si>
    <t>Prämien</t>
  </si>
  <si>
    <t>Primes</t>
  </si>
  <si>
    <t>Reserven (inkl. Aktienkapital)</t>
  </si>
  <si>
    <t>9</t>
  </si>
  <si>
    <t>Réserves (y.c. capital en actions)</t>
  </si>
  <si>
    <t>2020</t>
  </si>
  <si>
    <t>2021</t>
  </si>
  <si>
    <t>Beiträge Arbeitgebende</t>
  </si>
  <si>
    <t>TV 2020/2021</t>
  </si>
  <si>
    <t>VR 2020/2021</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</si>
  <si>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</si>
  <si>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</si>
  <si>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</si>
  <si>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</si>
  <si>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</si>
  <si>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</si>
  <si>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</si>
  <si>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</si>
  <si>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</si>
  <si>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</si>
  <si>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Dépenses</t>
  </si>
  <si>
    <t>Ausgaben</t>
  </si>
  <si>
    <t>Résultat de répartition</t>
  </si>
  <si>
    <t xml:space="preserve">Umlageergebnis </t>
  </si>
  <si>
    <t>Résultat CGAS</t>
  </si>
  <si>
    <t>GRSV-Ergebnis</t>
  </si>
  <si>
    <t>Résultat d'exploitation</t>
  </si>
  <si>
    <t>Betriebsergebnis</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</si>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</sst>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CHF&quot;\ * #,##0.00_ ;_ &quot;CHF&quot;\ * \-#,##0.00_ ;_ &quot;CHF&quot;\ * &quot;-&quot;??_ ;_ @_ "/>
    <numFmt numFmtId="43" formatCode="_ * #,##0.00_ ;_ * \-#,##0.00_ ;_ * &quot;-&quot;??_ ;_ @_ "/>
    <numFmt numFmtId="164" formatCode="#,##0.0"/>
    <numFmt numFmtId="165" formatCode="0.0%"/>
    <numFmt numFmtId="166" formatCode="0\)"/>
    <numFmt numFmtId="167" formatCode="#\ ###\ ###\ ##0"/>
    <numFmt numFmtId="168" formatCode="#,##0.00000000"/>
    <numFmt numFmtId="169" formatCode="0.00000"/>
    <numFmt numFmtId="170" formatCode="_ &quot;Fr.&quot;\ * #,##0.00_ ;_ &quot;Fr.&quot;\ * \-#,##0.00_ ;_ &quot;Fr.&quot;\ * &quot;-&quot;??_ ;_ @_ "/>
  </numFmts>
  <fonts count="12">
    <font>
      <sz val="11"/>
      <color theme="1"/>
      <name val="Arial"/>
      <family val="2"/>
    </font>
    <font>
      <sz val="9"/>
      <name val="Helv"/>
    </font>
    <font>
      <sz val="10"/>
      <name val="Geneva"/>
    </font>
    <font>
      <sz val="11"/>
      <color theme="1"/>
      <name val="Arial"/>
      <family val="2"/>
    </font>
    <font>
      <sz val="10"/>
      <color rgb="FF000000"/>
      <name val="Times New Roman"/>
      <family val="1"/>
    </font>
    <font>
      <sz val="8"/>
      <name val="Arial"/>
      <family val="2"/>
    </font>
    <font>
      <b/>
      <sz val="14"/>
      <color theme="1"/>
      <name val="Arial"/>
      <family val="2"/>
    </font>
    <font>
      <b/>
      <sz val="10"/>
      <color theme="1"/>
      <name val="Arial"/>
      <family val="2"/>
    </font>
    <font>
      <sz val="10"/>
      <color theme="1"/>
      <name val="Arial"/>
      <family val="2"/>
    </font>
    <font>
      <i/>
      <sz val="10"/>
      <color theme="1"/>
      <name val="Arial"/>
      <family val="2"/>
    </font>
    <font>
      <b/>
      <i/>
      <sz val="10"/>
      <color theme="1"/>
      <name val="Arial"/>
      <family val="2"/>
    </font>
    <font>
      <sz val="8"/>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1" fillId="0" borderId="0"/>
    <xf numFmtId="0" fontId="1" fillId="0" borderId="0"/>
    <xf numFmtId="9" fontId="2" fillId="0" borderId="0" applyFont="0" applyFill="0" applyBorder="0" applyAlignment="0" applyProtection="0"/>
    <xf numFmtId="4"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4" fillId="0" borderId="0"/>
    <xf numFmtId="0" fontId="2" fillId="0" borderId="0"/>
  </cellStyleXfs>
  <cellXfs count="95">
    <xf numFmtId="0" fontId="0" fillId="0" borderId="0" xfId="0"/>
    <xf numFmtId="49" fontId="6" fillId="0" borderId="0" xfId="1" applyNumberFormat="1" applyFont="1" applyFill="1" applyBorder="1" applyAlignment="1">
      <alignment horizontal="left" vertical="top" wrapText="1"/>
    </xf>
    <xf numFmtId="3" fontId="6" fillId="0" borderId="0" xfId="1" applyNumberFormat="1" applyFont="1" applyFill="1" applyBorder="1" applyAlignment="1">
      <alignment horizontal="left" vertical="top" wrapText="1"/>
    </xf>
    <xf numFmtId="0" fontId="6" fillId="0" borderId="0" xfId="1" applyNumberFormat="1" applyFont="1" applyFill="1" applyBorder="1" applyAlignment="1">
      <alignment vertical="top" wrapText="1"/>
    </xf>
    <xf numFmtId="49" fontId="6" fillId="0" borderId="0" xfId="1" applyNumberFormat="1" applyFont="1" applyFill="1" applyBorder="1" applyAlignment="1">
      <alignment vertical="top" wrapText="1"/>
    </xf>
    <xf numFmtId="49" fontId="8" fillId="0" borderId="0" xfId="1" applyNumberFormat="1" applyFont="1" applyFill="1" applyBorder="1" applyAlignment="1">
      <alignment horizontal="left" vertical="center"/>
    </xf>
    <xf numFmtId="49" fontId="7" fillId="0" borderId="1" xfId="1" applyNumberFormat="1" applyFont="1" applyFill="1" applyBorder="1" applyAlignment="1">
      <alignment horizontal="right" vertical="center"/>
    </xf>
    <xf numFmtId="49" fontId="8" fillId="0" borderId="0" xfId="2" applyNumberFormat="1" applyFont="1" applyFill="1" applyBorder="1" applyAlignment="1">
      <alignment horizontal="left" vertical="center"/>
    </xf>
    <xf numFmtId="49" fontId="8" fillId="0" borderId="0" xfId="2" applyNumberFormat="1" applyFont="1" applyFill="1" applyBorder="1" applyAlignment="1">
      <alignment horizontal="right" vertical="center"/>
    </xf>
    <xf numFmtId="49" fontId="8" fillId="0" borderId="0" xfId="1" applyNumberFormat="1" applyFont="1" applyFill="1" applyBorder="1" applyAlignment="1">
      <alignment horizontal="right" vertical="center"/>
    </xf>
    <xf numFmtId="49" fontId="7" fillId="0" borderId="3" xfId="2" applyNumberFormat="1" applyFont="1" applyFill="1" applyBorder="1" applyAlignment="1">
      <alignment horizontal="left"/>
    </xf>
    <xf numFmtId="49" fontId="7" fillId="0" borderId="1" xfId="2" applyNumberFormat="1" applyFont="1" applyFill="1" applyBorder="1" applyAlignment="1">
      <alignment horizontal="left"/>
    </xf>
    <xf numFmtId="3" fontId="7" fillId="0" borderId="2" xfId="2" applyNumberFormat="1" applyFont="1" applyFill="1" applyBorder="1" applyAlignment="1"/>
    <xf numFmtId="3" fontId="7" fillId="0" borderId="0" xfId="2" applyNumberFormat="1" applyFont="1" applyFill="1" applyBorder="1" applyAlignment="1"/>
    <xf numFmtId="3" fontId="7" fillId="0" borderId="0" xfId="2" applyNumberFormat="1" applyFont="1" applyFill="1" applyBorder="1" applyAlignment="1">
      <alignment horizontal="left"/>
    </xf>
    <xf numFmtId="170" fontId="8" fillId="0" borderId="0" xfId="0" applyNumberFormat="1" applyFont="1" applyFill="1" applyBorder="1" applyAlignment="1">
      <alignment horizontal="left"/>
    </xf>
    <xf numFmtId="0" fontId="7" fillId="0" borderId="0" xfId="2" applyFont="1" applyFill="1" applyBorder="1" applyAlignment="1">
      <alignment horizontal="left"/>
    </xf>
    <xf numFmtId="0" fontId="7" fillId="0" borderId="0" xfId="1" applyFont="1" applyFill="1" applyBorder="1"/>
    <xf numFmtId="49" fontId="8" fillId="0" borderId="2" xfId="2" applyNumberFormat="1" applyFont="1" applyFill="1" applyBorder="1" applyAlignment="1">
      <alignment horizontal="left"/>
    </xf>
    <xf numFmtId="3" fontId="8" fillId="0" borderId="2" xfId="2" applyNumberFormat="1" applyFont="1" applyFill="1" applyBorder="1" applyAlignment="1"/>
    <xf numFmtId="3" fontId="8" fillId="0" borderId="0" xfId="2" applyNumberFormat="1" applyFont="1" applyFill="1" applyBorder="1" applyAlignment="1"/>
    <xf numFmtId="0" fontId="8" fillId="0" borderId="0" xfId="2" applyFont="1" applyFill="1" applyBorder="1" applyAlignment="1">
      <alignment horizontal="left"/>
    </xf>
    <xf numFmtId="3" fontId="8" fillId="0" borderId="2" xfId="2" applyNumberFormat="1" applyFont="1" applyFill="1" applyBorder="1" applyAlignment="1">
      <alignment horizontal="right"/>
    </xf>
    <xf numFmtId="3" fontId="8" fillId="0" borderId="0" xfId="2" applyNumberFormat="1" applyFont="1" applyFill="1" applyBorder="1" applyAlignment="1">
      <alignment horizontal="right"/>
    </xf>
    <xf numFmtId="3" fontId="8" fillId="0" borderId="0" xfId="2" applyNumberFormat="1" applyFont="1" applyFill="1" applyBorder="1" applyAlignment="1">
      <alignment horizontal="left"/>
    </xf>
    <xf numFmtId="0" fontId="8" fillId="0" borderId="0" xfId="1" applyFont="1" applyFill="1" applyBorder="1"/>
    <xf numFmtId="49" fontId="7" fillId="0" borderId="2" xfId="2" applyNumberFormat="1" applyFont="1" applyFill="1" applyBorder="1" applyAlignment="1">
      <alignment horizontal="left"/>
    </xf>
    <xf numFmtId="3" fontId="7" fillId="0" borderId="0" xfId="2" applyNumberFormat="1" applyFont="1" applyFill="1" applyBorder="1" applyAlignment="1">
      <alignment horizontal="right"/>
    </xf>
    <xf numFmtId="49" fontId="7" fillId="0" borderId="2" xfId="2" applyNumberFormat="1" applyFont="1" applyFill="1" applyBorder="1" applyAlignment="1">
      <alignment horizontal="left" vertical="top" wrapText="1"/>
    </xf>
    <xf numFmtId="3" fontId="7" fillId="0" borderId="2" xfId="2" applyNumberFormat="1" applyFont="1" applyFill="1" applyBorder="1" applyAlignment="1">
      <alignment horizontal="right" vertical="top"/>
    </xf>
    <xf numFmtId="3" fontId="7" fillId="0" borderId="0" xfId="2" applyNumberFormat="1" applyFont="1" applyFill="1" applyBorder="1" applyAlignment="1">
      <alignment horizontal="right" vertical="top"/>
    </xf>
    <xf numFmtId="169" fontId="8" fillId="0" borderId="0" xfId="0" applyNumberFormat="1" applyFont="1" applyFill="1" applyAlignment="1">
      <alignment horizontal="left"/>
    </xf>
    <xf numFmtId="3" fontId="8" fillId="0" borderId="2" xfId="2" applyNumberFormat="1" applyFont="1" applyFill="1" applyBorder="1" applyAlignment="1">
      <alignment horizontal="right" vertical="top"/>
    </xf>
    <xf numFmtId="3" fontId="8" fillId="0" borderId="0" xfId="2" applyNumberFormat="1" applyFont="1" applyFill="1" applyBorder="1" applyAlignment="1">
      <alignment horizontal="right" vertical="top"/>
    </xf>
    <xf numFmtId="43" fontId="8" fillId="0" borderId="0" xfId="7" applyFont="1" applyFill="1" applyBorder="1" applyAlignment="1">
      <alignment horizontal="left"/>
    </xf>
    <xf numFmtId="49" fontId="9" fillId="0" borderId="2" xfId="2" applyNumberFormat="1" applyFont="1" applyFill="1" applyBorder="1" applyAlignment="1">
      <alignment horizontal="left"/>
    </xf>
    <xf numFmtId="3" fontId="9" fillId="0" borderId="2" xfId="2" applyNumberFormat="1" applyFont="1" applyFill="1" applyBorder="1" applyAlignment="1">
      <alignment horizontal="right" vertical="top"/>
    </xf>
    <xf numFmtId="3" fontId="9" fillId="0" borderId="0" xfId="2" applyNumberFormat="1" applyFont="1" applyFill="1" applyBorder="1" applyAlignment="1">
      <alignment horizontal="right" vertical="top"/>
    </xf>
    <xf numFmtId="0" fontId="9" fillId="0" borderId="0" xfId="2" applyFont="1" applyFill="1" applyBorder="1" applyAlignment="1">
      <alignment horizontal="left"/>
    </xf>
    <xf numFmtId="0" fontId="9" fillId="0" borderId="0" xfId="1" applyFont="1" applyFill="1" applyBorder="1"/>
    <xf numFmtId="0" fontId="10" fillId="0" borderId="0" xfId="1" applyFont="1" applyFill="1" applyBorder="1"/>
    <xf numFmtId="49" fontId="8" fillId="0" borderId="4" xfId="2" applyNumberFormat="1" applyFont="1" applyFill="1" applyBorder="1" applyAlignment="1">
      <alignment horizontal="left"/>
    </xf>
    <xf numFmtId="0" fontId="7" fillId="0" borderId="4" xfId="1" applyNumberFormat="1" applyFont="1" applyFill="1" applyBorder="1" applyAlignment="1">
      <alignment horizontal="left" vertical="top"/>
    </xf>
    <xf numFmtId="49" fontId="7" fillId="0" borderId="4" xfId="1" applyNumberFormat="1" applyFont="1" applyFill="1" applyBorder="1" applyAlignment="1">
      <alignment horizontal="left" vertical="top"/>
    </xf>
    <xf numFmtId="49" fontId="11" fillId="0" borderId="2" xfId="1" applyNumberFormat="1" applyFont="1" applyFill="1" applyBorder="1" applyAlignment="1">
      <alignment horizontal="left" vertical="top"/>
    </xf>
    <xf numFmtId="3" fontId="7" fillId="0" borderId="2" xfId="10" applyNumberFormat="1" applyFont="1" applyFill="1" applyBorder="1" applyAlignment="1">
      <alignment horizontal="right" vertical="top"/>
    </xf>
    <xf numFmtId="3" fontId="7" fillId="0" borderId="0" xfId="10" applyNumberFormat="1" applyFont="1" applyFill="1" applyBorder="1" applyAlignment="1">
      <alignment horizontal="right" vertical="top"/>
    </xf>
    <xf numFmtId="0" fontId="3" fillId="0" borderId="0" xfId="0" applyFont="1" applyFill="1" applyAlignment="1">
      <alignment vertical="top"/>
    </xf>
    <xf numFmtId="49" fontId="7" fillId="0" borderId="4" xfId="0" applyNumberFormat="1" applyFont="1" applyFill="1" applyBorder="1" applyAlignment="1">
      <alignment horizontal="left" vertical="top"/>
    </xf>
    <xf numFmtId="0" fontId="11" fillId="0" borderId="0" xfId="0" applyFont="1" applyFill="1" applyBorder="1" applyAlignment="1">
      <alignment vertical="top"/>
    </xf>
    <xf numFmtId="3" fontId="8" fillId="0" borderId="2" xfId="0" applyNumberFormat="1" applyFont="1" applyFill="1" applyBorder="1" applyAlignment="1">
      <alignment horizontal="right" vertical="top"/>
    </xf>
    <xf numFmtId="3" fontId="8" fillId="0" borderId="0" xfId="0" applyNumberFormat="1" applyFont="1" applyFill="1" applyBorder="1" applyAlignment="1">
      <alignment horizontal="right" vertical="top"/>
    </xf>
    <xf numFmtId="49" fontId="11" fillId="0" borderId="2" xfId="0" applyNumberFormat="1" applyFont="1" applyFill="1" applyBorder="1" applyAlignment="1">
      <alignment horizontal="left" vertical="top"/>
    </xf>
    <xf numFmtId="165" fontId="7" fillId="0" borderId="0" xfId="8" applyNumberFormat="1" applyFont="1" applyFill="1" applyBorder="1" applyAlignment="1">
      <alignment horizontal="left"/>
    </xf>
    <xf numFmtId="49" fontId="7" fillId="0" borderId="2" xfId="2" applyNumberFormat="1" applyFont="1" applyFill="1" applyBorder="1" applyAlignment="1">
      <alignment horizontal="left" wrapText="1"/>
    </xf>
    <xf numFmtId="0" fontId="7" fillId="0" borderId="0" xfId="1" applyFont="1" applyFill="1" applyBorder="1" applyAlignment="1">
      <alignment vertical="top"/>
    </xf>
    <xf numFmtId="49" fontId="7"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3" fontId="7" fillId="0" borderId="7" xfId="10" applyNumberFormat="1" applyFont="1" applyFill="1" applyBorder="1" applyAlignment="1">
      <alignment horizontal="right" vertical="top"/>
    </xf>
    <xf numFmtId="3" fontId="7" fillId="0" borderId="8" xfId="10" applyNumberFormat="1" applyFont="1" applyFill="1" applyBorder="1" applyAlignment="1">
      <alignment horizontal="right" vertical="top"/>
    </xf>
    <xf numFmtId="164" fontId="8" fillId="0" borderId="0" xfId="2" applyNumberFormat="1" applyFont="1" applyFill="1" applyBorder="1" applyAlignment="1">
      <alignment horizontal="right"/>
    </xf>
    <xf numFmtId="165" fontId="8" fillId="0" borderId="0" xfId="3" applyNumberFormat="1" applyFont="1" applyFill="1" applyBorder="1" applyAlignment="1">
      <alignment horizontal="right"/>
    </xf>
    <xf numFmtId="44" fontId="8" fillId="0" borderId="0" xfId="2" applyNumberFormat="1" applyFont="1" applyFill="1" applyBorder="1" applyAlignment="1">
      <alignment horizontal="left"/>
    </xf>
    <xf numFmtId="0" fontId="8" fillId="0" borderId="0" xfId="1" applyFont="1" applyFill="1"/>
    <xf numFmtId="43" fontId="3" fillId="0" borderId="0" xfId="7" applyFont="1" applyFill="1"/>
    <xf numFmtId="166" fontId="8" fillId="0" borderId="0" xfId="1" applyNumberFormat="1" applyFont="1" applyFill="1" applyBorder="1" applyAlignment="1">
      <alignment horizontal="right"/>
    </xf>
    <xf numFmtId="44" fontId="3" fillId="0" borderId="0" xfId="0" applyNumberFormat="1" applyFont="1" applyFill="1"/>
    <xf numFmtId="44" fontId="8" fillId="0" borderId="0" xfId="1" applyNumberFormat="1" applyFont="1" applyFill="1"/>
    <xf numFmtId="0" fontId="8" fillId="0" borderId="0" xfId="1" applyFont="1" applyFill="1" applyBorder="1" applyAlignment="1">
      <alignment horizontal="right"/>
    </xf>
    <xf numFmtId="44" fontId="8" fillId="0" borderId="0" xfId="7" applyNumberFormat="1" applyFont="1" applyFill="1"/>
    <xf numFmtId="167" fontId="8" fillId="0" borderId="0" xfId="1" applyNumberFormat="1" applyFont="1" applyFill="1"/>
    <xf numFmtId="0" fontId="7" fillId="0" borderId="10" xfId="1" applyNumberFormat="1" applyFont="1" applyFill="1" applyBorder="1" applyAlignment="1">
      <alignment horizontal="right" wrapText="1"/>
    </xf>
    <xf numFmtId="49" fontId="7" fillId="0" borderId="3" xfId="1" applyNumberFormat="1" applyFont="1" applyFill="1" applyBorder="1" applyAlignment="1">
      <alignment horizontal="right" vertical="center"/>
    </xf>
    <xf numFmtId="3" fontId="7" fillId="0" borderId="5" xfId="2" applyNumberFormat="1" applyFont="1" applyFill="1" applyBorder="1" applyAlignment="1"/>
    <xf numFmtId="165" fontId="7" fillId="0" borderId="4" xfId="8" applyNumberFormat="1" applyFont="1" applyFill="1" applyBorder="1" applyAlignment="1">
      <alignment horizontal="right"/>
    </xf>
    <xf numFmtId="3" fontId="8" fillId="0" borderId="5" xfId="2" applyNumberFormat="1" applyFont="1" applyFill="1" applyBorder="1" applyAlignment="1"/>
    <xf numFmtId="165" fontId="8" fillId="0" borderId="4" xfId="8" applyNumberFormat="1" applyFont="1" applyFill="1" applyBorder="1" applyAlignment="1">
      <alignment horizontal="right"/>
    </xf>
    <xf numFmtId="3" fontId="8" fillId="0" borderId="5" xfId="2" applyNumberFormat="1" applyFont="1" applyFill="1" applyBorder="1" applyAlignment="1">
      <alignment horizontal="right"/>
    </xf>
    <xf numFmtId="3" fontId="7" fillId="0" borderId="5" xfId="2" applyNumberFormat="1" applyFont="1" applyFill="1" applyBorder="1" applyAlignment="1">
      <alignment horizontal="right"/>
    </xf>
    <xf numFmtId="3" fontId="7" fillId="0" borderId="5" xfId="2" applyNumberFormat="1" applyFont="1" applyFill="1" applyBorder="1" applyAlignment="1">
      <alignment horizontal="right" vertical="top"/>
    </xf>
    <xf numFmtId="165" fontId="7" fillId="0" borderId="4" xfId="8" applyNumberFormat="1" applyFont="1" applyFill="1" applyBorder="1" applyAlignment="1">
      <alignment horizontal="right" vertical="top"/>
    </xf>
    <xf numFmtId="3" fontId="8" fillId="0" borderId="5" xfId="2" applyNumberFormat="1" applyFont="1" applyFill="1" applyBorder="1" applyAlignment="1">
      <alignment horizontal="right" vertical="top"/>
    </xf>
    <xf numFmtId="165" fontId="8" fillId="0" borderId="4" xfId="8" applyNumberFormat="1" applyFont="1" applyFill="1" applyBorder="1" applyAlignment="1">
      <alignment horizontal="right" vertical="top"/>
    </xf>
    <xf numFmtId="3" fontId="9" fillId="0" borderId="5" xfId="2" applyNumberFormat="1" applyFont="1" applyFill="1" applyBorder="1" applyAlignment="1">
      <alignment horizontal="right" vertical="top"/>
    </xf>
    <xf numFmtId="165" fontId="9" fillId="0" borderId="4" xfId="8" applyNumberFormat="1" applyFont="1" applyFill="1" applyBorder="1" applyAlignment="1">
      <alignment horizontal="right" vertical="top"/>
    </xf>
    <xf numFmtId="0" fontId="3" fillId="0" borderId="0" xfId="0" applyFont="1" applyFill="1"/>
    <xf numFmtId="3" fontId="7" fillId="0" borderId="0" xfId="10" applyNumberFormat="1" applyFont="1" applyFill="1" applyBorder="1" applyAlignment="1">
      <alignment horizontal="left" vertical="top"/>
    </xf>
    <xf numFmtId="3" fontId="8" fillId="0" borderId="5" xfId="0" applyNumberFormat="1" applyFont="1" applyFill="1" applyBorder="1" applyAlignment="1">
      <alignment horizontal="right" vertical="top"/>
    </xf>
    <xf numFmtId="165" fontId="8" fillId="0" borderId="5" xfId="8" applyNumberFormat="1" applyFont="1" applyFill="1" applyBorder="1" applyAlignment="1">
      <alignment horizontal="right" vertical="top"/>
    </xf>
    <xf numFmtId="3" fontId="8" fillId="0" borderId="0" xfId="0" applyNumberFormat="1" applyFont="1" applyFill="1" applyBorder="1" applyAlignment="1">
      <alignment horizontal="left" vertical="top"/>
    </xf>
    <xf numFmtId="3" fontId="7" fillId="0" borderId="5" xfId="10" applyNumberFormat="1" applyFont="1" applyFill="1" applyBorder="1" applyAlignment="1">
      <alignment horizontal="right" vertical="top"/>
    </xf>
    <xf numFmtId="165" fontId="7" fillId="0" borderId="5" xfId="8" applyNumberFormat="1" applyFont="1" applyFill="1" applyBorder="1" applyAlignment="1">
      <alignment horizontal="right" vertical="top"/>
    </xf>
    <xf numFmtId="3" fontId="7" fillId="0" borderId="9" xfId="10" applyNumberFormat="1" applyFont="1" applyFill="1" applyBorder="1" applyAlignment="1">
      <alignment horizontal="right" vertical="top"/>
    </xf>
    <xf numFmtId="165" fontId="7" fillId="0" borderId="9" xfId="8" applyNumberFormat="1" applyFont="1" applyFill="1" applyBorder="1" applyAlignment="1">
      <alignment horizontal="right" vertical="top"/>
    </xf>
    <xf numFmtId="168" fontId="8" fillId="0" borderId="0" xfId="1" applyNumberFormat="1" applyFont="1" applyFill="1"/>
  </cellXfs>
  <cellStyles count="11">
    <cellStyle name="Dezimal 2" xfId="4" xr:uid="{00000000-0005-0000-0000-000000000000}"/>
    <cellStyle name="Komma" xfId="7" builtinId="3"/>
    <cellStyle name="Normal 4" xfId="9" xr:uid="{00000000-0005-0000-0000-000002000000}"/>
    <cellStyle name="Prozent" xfId="8" builtinId="5"/>
    <cellStyle name="Prozent 2" xfId="5" xr:uid="{00000000-0005-0000-0000-000004000000}"/>
    <cellStyle name="Prozent 2 2" xfId="6" xr:uid="{00000000-0005-0000-0000-000005000000}"/>
    <cellStyle name="Prozent 3" xfId="3" xr:uid="{00000000-0005-0000-0000-000006000000}"/>
    <cellStyle name="Standard" xfId="0" builtinId="0"/>
    <cellStyle name="Standard 2" xfId="1" xr:uid="{00000000-0005-0000-0000-000008000000}"/>
    <cellStyle name="Standard_KVG Finanzen, Daten" xfId="2" xr:uid="{00000000-0005-0000-0000-000009000000}"/>
    <cellStyle name="Standard_T 01.6 97Daten" xfId="10"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sp macro="" textlink="">
      <xdr:nvSpPr>
        <xdr:cNvPr id="2" name="Text 7">
          <a:extLst>
            <a:ext uri="{FF2B5EF4-FFF2-40B4-BE49-F238E27FC236}">
              <a16:creationId xmlns:a16="http://schemas.microsoft.com/office/drawing/2014/main" id="{00000000-0008-0000-0000-000002000000}"/>
            </a:ext>
          </a:extLst>
        </xdr:cNvPr>
        <xdr:cNvSpPr txBox="1">
          <a:spLocks noChangeArrowheads="1"/>
        </xdr:cNvSpPr>
      </xdr:nvSpPr>
      <xdr:spPr bwMode="auto">
        <a:xfrm>
          <a:off x="6210300" y="9029700"/>
          <a:ext cx="0" cy="0"/>
        </a:xfrm>
        <a:prstGeom prst="rect">
          <a:avLst/>
        </a:prstGeom>
        <a:solidFill>
          <a:srgbClr val="FFCC99"/>
        </a:solidFill>
        <a:ln w="1">
          <a:noFill/>
          <a:miter lim="800000"/>
          <a:headEnd/>
          <a:tailEnd/>
        </a:ln>
      </xdr:spPr>
      <xdr:txBody>
        <a:bodyPr vertOverflow="clip" wrap="square" lIns="45720" tIns="36576" rIns="0" bIns="36576" anchor="ctr" upright="1"/>
        <a:lstStyle/>
        <a:p>
          <a:pPr algn="l" rtl="0">
            <a:defRPr sz="1000"/>
          </a:pPr>
          <a:r>
            <a:rPr lang="de-CH" sz="1800" b="0" i="0" u="none" strike="noStrike" baseline="0">
              <a:solidFill>
                <a:srgbClr val="000000"/>
              </a:solidFill>
              <a:latin typeface="55 Helvetica Roman"/>
            </a:rPr>
            <a:t> KV 1.3</a:t>
          </a:r>
        </a:p>
      </xdr:txBody>
    </xdr:sp>
    <xdr:clientData/>
  </xdr:twoCellAnchor>
  <xdr:twoCellAnchor>
    <xdr:from>
      <xdr:col>14</xdr:col>
      <xdr:colOff>0</xdr:colOff>
      <xdr:row>40</xdr:row>
      <xdr:rowOff>0</xdr:rowOff>
    </xdr:from>
    <xdr:to>
      <xdr:col>14</xdr:col>
      <xdr:colOff>0</xdr:colOff>
      <xdr:row>40</xdr:row>
      <xdr:rowOff>0</xdr:rowOff>
    </xdr:to>
    <xdr:sp macro="" textlink="">
      <xdr:nvSpPr>
        <xdr:cNvPr id="3" name="Text Box 108">
          <a:extLst>
            <a:ext uri="{FF2B5EF4-FFF2-40B4-BE49-F238E27FC236}">
              <a16:creationId xmlns:a16="http://schemas.microsoft.com/office/drawing/2014/main" id="{00000000-0008-0000-0000-000003000000}"/>
            </a:ext>
          </a:extLst>
        </xdr:cNvPr>
        <xdr:cNvSpPr txBox="1">
          <a:spLocks noChangeArrowheads="1"/>
        </xdr:cNvSpPr>
      </xdr:nvSpPr>
      <xdr:spPr bwMode="auto">
        <a:xfrm>
          <a:off x="7305675" y="9029700"/>
          <a:ext cx="0" cy="0"/>
        </a:xfrm>
        <a:prstGeom prst="rect">
          <a:avLst/>
        </a:prstGeom>
        <a:solidFill>
          <a:srgbClr val="FFCC99"/>
        </a:solidFill>
        <a:ln w="1">
          <a:noFill/>
          <a:miter lim="800000"/>
          <a:headEnd/>
          <a:tailEnd/>
        </a:ln>
      </xdr:spPr>
      <xdr:txBody>
        <a:bodyPr vertOverflow="clip" wrap="square" lIns="45720" tIns="36576" rIns="0" bIns="36576" anchor="ctr" upright="1"/>
        <a:lstStyle/>
        <a:p>
          <a:pPr algn="l" rtl="0">
            <a:defRPr sz="1000"/>
          </a:pPr>
          <a:r>
            <a:rPr lang="de-CH" sz="1800" b="0" i="0" u="none" strike="noStrike" baseline="0">
              <a:solidFill>
                <a:srgbClr val="000000"/>
              </a:solidFill>
              <a:latin typeface="55 Helvetica Roman"/>
            </a:rPr>
            <a:t> KV 1.3</a:t>
          </a:r>
        </a:p>
      </xdr:txBody>
    </xdr:sp>
    <xdr:clientData/>
  </xdr:twoCellAnchor>
  <xdr:twoCellAnchor>
    <xdr:from>
      <xdr:col>14</xdr:col>
      <xdr:colOff>0</xdr:colOff>
      <xdr:row>40</xdr:row>
      <xdr:rowOff>0</xdr:rowOff>
    </xdr:from>
    <xdr:to>
      <xdr:col>14</xdr:col>
      <xdr:colOff>0</xdr:colOff>
      <xdr:row>40</xdr:row>
      <xdr:rowOff>0</xdr:rowOff>
    </xdr:to>
    <xdr:sp macro="" textlink="">
      <xdr:nvSpPr>
        <xdr:cNvPr id="4" name="Text Box 109">
          <a:extLst>
            <a:ext uri="{FF2B5EF4-FFF2-40B4-BE49-F238E27FC236}">
              <a16:creationId xmlns:a16="http://schemas.microsoft.com/office/drawing/2014/main" id="{00000000-0008-0000-0000-000004000000}"/>
            </a:ext>
          </a:extLst>
        </xdr:cNvPr>
        <xdr:cNvSpPr txBox="1">
          <a:spLocks noChangeArrowheads="1"/>
        </xdr:cNvSpPr>
      </xdr:nvSpPr>
      <xdr:spPr bwMode="auto">
        <a:xfrm>
          <a:off x="7305675" y="9029700"/>
          <a:ext cx="0" cy="0"/>
        </a:xfrm>
        <a:prstGeom prst="rect">
          <a:avLst/>
        </a:prstGeom>
        <a:solidFill>
          <a:srgbClr val="FFCC99"/>
        </a:solidFill>
        <a:ln w="1">
          <a:noFill/>
          <a:miter lim="800000"/>
          <a:headEnd/>
          <a:tailEnd/>
        </a:ln>
      </xdr:spPr>
      <xdr:txBody>
        <a:bodyPr vertOverflow="clip" wrap="square" lIns="45720" tIns="36576" rIns="0" bIns="36576" anchor="ctr" upright="1"/>
        <a:lstStyle/>
        <a:p>
          <a:pPr algn="l" rtl="0">
            <a:defRPr sz="1000"/>
          </a:pPr>
          <a:r>
            <a:rPr lang="de-CH" sz="1800" b="0" i="0" u="none" strike="noStrike" baseline="0">
              <a:solidFill>
                <a:srgbClr val="000000"/>
              </a:solidFill>
              <a:latin typeface="55 Helvetica Roman"/>
            </a:rPr>
            <a:t> KV 1.3</a:t>
          </a:r>
        </a:p>
      </xdr:txBody>
    </xdr:sp>
    <xdr:clientData/>
  </xdr:twoCellAnchor>
  <xdr:twoCellAnchor>
    <xdr:from>
      <xdr:col>0</xdr:col>
      <xdr:colOff>38100</xdr:colOff>
      <xdr:row>39</xdr:row>
      <xdr:rowOff>104775</xdr:rowOff>
    </xdr:from>
    <xdr:to>
      <xdr:col>0</xdr:col>
      <xdr:colOff>3448050</xdr:colOff>
      <xdr:row>91</xdr:row>
      <xdr:rowOff>85726</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38100" y="9344025"/>
          <a:ext cx="3409950" cy="88868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de-CH" sz="1000" b="0" i="0" baseline="0">
              <a:solidFill>
                <a:schemeClr val="dk1"/>
              </a:solidFill>
              <a:latin typeface="Arial" panose="020B0604020202020204" pitchFamily="34" charset="0"/>
              <a:ea typeface="+mn-ea"/>
              <a:cs typeface="Arial" panose="020B0604020202020204" pitchFamily="34" charset="0"/>
            </a:rPr>
            <a:t>Cette présentation des finances de l’AMal ne contient que les données de l’assurance obligatoire des soins (AOS) selon la LAMal ou, pour la période avant 1996, de l’assurance de base des soins médico-pharmaceutiques, y compris l’indemnité journalière obligatoire en cas de séjour hospitalier. Les valeurs indiquées ici diffèrent toutefois de celles fournies par les comptes d’exploitation de l’AOS que publie l’OFSP, car les données ont été soumises à un traitement supplémentaire. Les explications concernant ces différences se trouvent dans les notes. </a:t>
          </a:r>
          <a:endParaRPr lang="de-CH" sz="1000">
            <a:latin typeface="Arial" panose="020B0604020202020204" pitchFamily="34" charset="0"/>
            <a:cs typeface="Arial" panose="020B0604020202020204" pitchFamily="34" charset="0"/>
          </a:endParaRPr>
        </a:p>
        <a:p>
          <a:endParaRPr lang="de-CH" sz="1000" b="0" i="0" u="none" strike="noStrike">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0" i="0" u="none" strike="noStrike">
              <a:solidFill>
                <a:schemeClr val="dk1"/>
              </a:solidFill>
              <a:latin typeface="Arial" panose="020B0604020202020204" pitchFamily="34" charset="0"/>
              <a:ea typeface="+mn-ea"/>
              <a:cs typeface="Arial" panose="020B0604020202020204" pitchFamily="34" charset="0"/>
            </a:rPr>
            <a:t>1  Depuis 2002 : revenu immobilier net inclus. Jusqu'en 2001 celui-ci est inclus dans les autres charges et produits neutres. </a:t>
          </a:r>
        </a:p>
        <a:p>
          <a:r>
            <a:rPr lang="de-CH" sz="1000" b="0" i="0" u="none" strike="noStrike">
              <a:solidFill>
                <a:schemeClr val="dk1"/>
              </a:solidFill>
              <a:latin typeface="Arial" panose="020B0604020202020204" pitchFamily="34" charset="0"/>
              <a:ea typeface="+mn-ea"/>
              <a:cs typeface="Arial" panose="020B0604020202020204" pitchFamily="34" charset="0"/>
            </a:rPr>
            <a:t>2  Primes à encaisser auprès des ménages. Jusqu’en 1993, il s’agit des primes nettes, à savoir que les éventuelles déductions accordées sur primes (escomptes, rabais, amortissements) sont déjà prises en compte.</a:t>
          </a:r>
          <a:r>
            <a:rPr lang="de-CH" sz="1000">
              <a:latin typeface="Arial" panose="020B0604020202020204" pitchFamily="34" charset="0"/>
              <a:cs typeface="Arial" panose="020B0604020202020204" pitchFamily="34" charset="0"/>
            </a:rPr>
            <a:t> </a:t>
          </a:r>
          <a:r>
            <a:rPr lang="de-CH" sz="1000" b="0" i="0" u="none" strike="noStrike">
              <a:solidFill>
                <a:schemeClr val="dk1"/>
              </a:solidFill>
              <a:latin typeface="Arial" panose="020B0604020202020204" pitchFamily="34" charset="0"/>
              <a:ea typeface="+mn-ea"/>
              <a:cs typeface="Arial" panose="020B0604020202020204" pitchFamily="34" charset="0"/>
            </a:rPr>
            <a:t>Depuis 1994, il s'agit des primes dues. Pour comparer avec les années précédentes, il faut donc soustraire les éventuelles déductions. </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3  Y compris jusqu’en 1993 : taxes sur les feuilles de maladie et finances d’entrée. Y compris de 1994 à 1998 : droits d’entrée, primes d’assurances suspendues, primes extraordinaires, récupération des primes déjà amorties. Y compris depuis 1999 : primes d’assurances suspendues et récupération des primes déjà amorties.</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4  Réduction des primes effectivement versées.</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5  Jusqu’en 1993 : cotisations des employeurs. Depuis 1994 : contributions pour l'assureur-maladie.</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6  Examens et certificats médicaux, prestations d’assistance aux assurés et institutions, subventions aux organisations d’aide et de soins à domicile et à d’autres services de santé. Depuis 1999 : uniquement les examens et certificats médicaux. Depuis 2012</a:t>
          </a:r>
          <a:r>
            <a:rPr lang="de-CH" sz="1000">
              <a:latin typeface="Arial" panose="020B0604020202020204" pitchFamily="34" charset="0"/>
              <a:cs typeface="Arial" panose="020B0604020202020204" pitchFamily="34" charset="0"/>
            </a:rPr>
            <a:t> traitement forfaitaire Managed Care, charges</a:t>
          </a:r>
          <a:r>
            <a:rPr lang="de-CH" sz="1000" baseline="0">
              <a:latin typeface="Arial" panose="020B0604020202020204" pitchFamily="34" charset="0"/>
              <a:cs typeface="Arial" panose="020B0604020202020204" pitchFamily="34" charset="0"/>
            </a:rPr>
            <a:t> centre d’appels médicaux (Call Center) et autres prestations.</a:t>
          </a:r>
          <a:endParaRPr lang="de-CH" sz="1000">
            <a:latin typeface="Arial" panose="020B0604020202020204" pitchFamily="34" charset="0"/>
            <a:cs typeface="Arial" panose="020B0604020202020204" pitchFamily="34" charset="0"/>
          </a:endParaRPr>
        </a:p>
        <a:p>
          <a:pPr marL="0" indent="0"/>
          <a:r>
            <a:rPr lang="de-CH" sz="1000" b="0" i="0" u="none" strike="noStrike">
              <a:solidFill>
                <a:schemeClr val="dk1"/>
              </a:solidFill>
              <a:latin typeface="Arial" panose="020B0604020202020204" pitchFamily="34" charset="0"/>
              <a:ea typeface="+mn-ea"/>
              <a:cs typeface="Arial" panose="020B0604020202020204" pitchFamily="34" charset="0"/>
            </a:rPr>
            <a:t>7  La compensation des risques a été introduite en 1993 dans l’assurance de base des soins médico-pharmaceutiques. Cette compensation s’opère selon une répartition entre les caisses-maladie selon la structure de leurs assurés par âge et par sexe, afin de décharger les caisses dont la structure des assurés est désavantageuse.</a:t>
          </a:r>
        </a:p>
        <a:p>
          <a:pPr marL="0" indent="0"/>
          <a:r>
            <a:rPr lang="de-CH" sz="1000" b="0" i="0" u="none" strike="noStrike">
              <a:solidFill>
                <a:schemeClr val="dk1"/>
              </a:solidFill>
              <a:latin typeface="Arial" panose="020B0604020202020204" pitchFamily="34" charset="0"/>
              <a:ea typeface="+mn-ea"/>
              <a:cs typeface="Arial" panose="020B0604020202020204" pitchFamily="34" charset="0"/>
            </a:rPr>
            <a:t>8  Réévaluations du capital, depuis 2002 réévaluation des biens immobiliers incluse. </a:t>
          </a:r>
        </a:p>
        <a:p>
          <a:pPr marL="0" indent="0"/>
          <a:r>
            <a:rPr lang="de-CH" sz="1000" b="0" i="0" u="none" strike="noStrike">
              <a:solidFill>
                <a:schemeClr val="dk1"/>
              </a:solidFill>
              <a:latin typeface="Arial" panose="020B0604020202020204" pitchFamily="34" charset="0"/>
              <a:ea typeface="+mn-ea"/>
              <a:cs typeface="Arial" panose="020B0604020202020204" pitchFamily="34" charset="0"/>
            </a:rPr>
            <a:t>9  Les valeurs de 2012 (augmentation des réserves de 2,8 milliards) ne sont pas comparables avec les années précédentes en raison de la dissolution des réserves et provisions latentes dans le cadre de l’introduction du nouveau plan comptable qui se réfère aux valeurs du marché. Les réserves sont ainsi devenues plus volatiles. Cette volatilité accrue a conduit à la mise en place du nouveau test de solvabilité LAMal qui prend également en compte, à côté des risques actuariels, les risques du marché et de crédit. </a:t>
          </a:r>
        </a:p>
        <a:p>
          <a:pPr marL="0" indent="0"/>
          <a:endParaRPr lang="de-CH" sz="1000" b="0" i="0" u="none" strike="noStrike">
            <a:solidFill>
              <a:schemeClr val="dk1"/>
            </a:solidFill>
            <a:latin typeface="Arial" panose="020B0604020202020204" pitchFamily="34" charset="0"/>
            <a:ea typeface="+mn-ea"/>
            <a:cs typeface="Arial" panose="020B0604020202020204" pitchFamily="34" charset="0"/>
          </a:endParaRPr>
        </a:p>
        <a:p>
          <a:r>
            <a:rPr lang="de-CH" sz="1000" b="0" i="0" u="none" strike="noStrike">
              <a:solidFill>
                <a:schemeClr val="dk1"/>
              </a:solidFill>
              <a:latin typeface="Arial" panose="020B0604020202020204" pitchFamily="34" charset="0"/>
              <a:ea typeface="+mn-ea"/>
              <a:cs typeface="Arial" panose="020B0604020202020204" pitchFamily="34" charset="0"/>
            </a:rPr>
            <a:t>Source : Office fédéral des assurances sociales, </a:t>
          </a:r>
          <a:r>
            <a:rPr lang="fr-CH" sz="1000" b="0" i="0" u="none" strike="noStrike">
              <a:solidFill>
                <a:schemeClr val="dk1"/>
              </a:solidFill>
              <a:latin typeface="Arial" panose="020B0604020202020204" pitchFamily="34" charset="0"/>
              <a:ea typeface="+mn-ea"/>
              <a:cs typeface="Arial" panose="020B0604020202020204" pitchFamily="34" charset="0"/>
            </a:rPr>
            <a:t>Secteur données de base et analyses</a:t>
          </a:r>
          <a:endParaRPr lang="de-CH" sz="1000" b="0" i="0" u="none" strike="noStrike">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1</xdr:col>
      <xdr:colOff>76200</xdr:colOff>
      <xdr:row>39</xdr:row>
      <xdr:rowOff>85725</xdr:rowOff>
    </xdr:from>
    <xdr:to>
      <xdr:col>1</xdr:col>
      <xdr:colOff>3476625</xdr:colOff>
      <xdr:row>87</xdr:row>
      <xdr:rowOff>152400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3629025" y="9324975"/>
          <a:ext cx="3400425" cy="832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de-CH" sz="1000" b="0" i="0" baseline="0">
              <a:solidFill>
                <a:schemeClr val="dk1"/>
              </a:solidFill>
              <a:latin typeface="Arial" panose="020B0604020202020204" pitchFamily="34" charset="0"/>
              <a:ea typeface="+mn-ea"/>
              <a:cs typeface="Arial" panose="020B0604020202020204" pitchFamily="34" charset="0"/>
            </a:rPr>
            <a:t>Der KV-Finanzhaushalt enthält nur die Daten der obligatorischen Krankenpflegeversicherung OKPV nach KVG bzw. vor 1996 die Krankenpflege-Grundversicherung inkl. oblig. Spitaltaggeld. Die hier angezeigten Werte unterscheiden sich jedoch von den Angaben der Betriebsrechnung der OKPV des BAG, da deren Daten weiter verarbeitet wurden. Erklärungen zu den Unterschieden finden sich in den Fussnoten.  </a:t>
          </a:r>
          <a:endParaRPr lang="de-CH" sz="1000">
            <a:latin typeface="Arial" panose="020B0604020202020204" pitchFamily="34" charset="0"/>
            <a:cs typeface="Arial" panose="020B0604020202020204" pitchFamily="34" charset="0"/>
          </a:endParaRPr>
        </a:p>
        <a:p>
          <a:endParaRPr lang="de-CH" sz="1000" b="0" i="0" u="none" strike="noStrike">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CH" sz="1000" b="0" i="0" u="none" strike="noStrike">
              <a:solidFill>
                <a:schemeClr val="dk1"/>
              </a:solidFill>
              <a:latin typeface="Arial" panose="020B0604020202020204" pitchFamily="34" charset="0"/>
              <a:ea typeface="+mn-ea"/>
              <a:cs typeface="Arial" panose="020B0604020202020204" pitchFamily="34" charset="0"/>
            </a:rPr>
            <a:t>1  Ab 2002 inkl. Liegenschaftsertrag netto. Bis 2001 ist dieser im Übrigen neutralen Aufwand und Ertrag enthalten. </a:t>
          </a:r>
        </a:p>
        <a:p>
          <a:r>
            <a:rPr lang="de-CH" sz="1000" b="0" i="0" u="none" strike="noStrike">
              <a:solidFill>
                <a:schemeClr val="dk1"/>
              </a:solidFill>
              <a:latin typeface="Arial" panose="020B0604020202020204" pitchFamily="34" charset="0"/>
              <a:ea typeface="+mn-ea"/>
              <a:cs typeface="Arial" panose="020B0604020202020204" pitchFamily="34" charset="0"/>
            </a:rPr>
            <a:t>2  Prämiensoll der Haushalte. Bis 1993 werden die Nettoprämien ausgewiesen, d.h. allfällige Erlösminderungen für Prämien (Skonti, Rabatte, Abschreibungen) sind bereits berücksichtigt. Seit 1994 wird das Prämiensoll ausgewiesen, d.h. für einen Vergleich mit den Vorjahren müssen noch allfällige Erlösminderungen subtrahiert werden.          </a:t>
          </a:r>
        </a:p>
        <a:p>
          <a:r>
            <a:rPr lang="de-CH" sz="1000" b="0" i="0" u="none" strike="noStrike">
              <a:solidFill>
                <a:schemeClr val="dk1"/>
              </a:solidFill>
              <a:latin typeface="Arial" panose="020B0604020202020204" pitchFamily="34" charset="0"/>
              <a:ea typeface="+mn-ea"/>
              <a:cs typeface="Arial" panose="020B0604020202020204" pitchFamily="34" charset="0"/>
            </a:rPr>
            <a:t>3  Enthält auch </a:t>
          </a:r>
          <a:r>
            <a:rPr lang="de-CH" sz="1000" b="0" i="0" u="none" strike="noStrike" baseline="0">
              <a:solidFill>
                <a:schemeClr val="dk1"/>
              </a:solidFill>
              <a:latin typeface="Arial" panose="020B0604020202020204" pitchFamily="34" charset="0"/>
              <a:ea typeface="+mn-ea"/>
              <a:cs typeface="Arial" panose="020B0604020202020204" pitchFamily="34" charset="0"/>
            </a:rPr>
            <a:t>b</a:t>
          </a:r>
          <a:r>
            <a:rPr lang="de-CH" sz="1000" b="0" i="0" u="none" strike="noStrike">
              <a:solidFill>
                <a:schemeClr val="dk1"/>
              </a:solidFill>
              <a:latin typeface="Arial" panose="020B0604020202020204" pitchFamily="34" charset="0"/>
              <a:ea typeface="+mn-ea"/>
              <a:cs typeface="Arial" panose="020B0604020202020204" pitchFamily="34" charset="0"/>
            </a:rPr>
            <a:t>is 1993 Krankenscheingebühren und Eintrittsgelder, 1994–1998: Eintrittsgebühren, Beiträge von sistierten Versicherungen, Sonderbeiträge von Versicherten, Eingänge von bereits abgeschriebenen Beiträgen und seit 1999:</a:t>
          </a:r>
          <a:r>
            <a:rPr lang="de-CH" sz="1000">
              <a:latin typeface="Arial" panose="020B0604020202020204" pitchFamily="34" charset="0"/>
              <a:cs typeface="Arial" panose="020B0604020202020204" pitchFamily="34" charset="0"/>
            </a:rPr>
            <a:t> </a:t>
          </a:r>
          <a:r>
            <a:rPr lang="de-CH" sz="1000" b="0" i="0" u="none" strike="noStrike">
              <a:solidFill>
                <a:schemeClr val="dk1"/>
              </a:solidFill>
              <a:latin typeface="Arial" panose="020B0604020202020204" pitchFamily="34" charset="0"/>
              <a:ea typeface="+mn-ea"/>
              <a:cs typeface="Arial" panose="020B0604020202020204" pitchFamily="34" charset="0"/>
            </a:rPr>
            <a:t>Prämien von sistierten Versicherungen und Eingänge von bereits abgeschriebenen Prämien.</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4  Effektiv ausbezahlte Prämienverbilligung.</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5  Bis 1993 Beiträge der Arbeitgeber. Seit 1994 Beiträge zugunsten der Krankenversicherer.</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6  Ärztliche Untersuchungen und Arztzeugnisse, Unterstützungen an Versicherte und Anstalten, Beiträge an Spitexorganisationen und andere Gesundheitsdienste. Seit 1999 nur noch ärztliche Untersuchungen und Arztzeugnisse. Seit 2012</a:t>
          </a:r>
          <a:r>
            <a:rPr lang="de-CH" sz="1000" b="0" i="0" u="none" strike="noStrike" baseline="0">
              <a:solidFill>
                <a:schemeClr val="dk1"/>
              </a:solidFill>
              <a:latin typeface="Arial" panose="020B0604020202020204" pitchFamily="34" charset="0"/>
              <a:ea typeface="+mn-ea"/>
              <a:cs typeface="Arial" panose="020B0604020202020204" pitchFamily="34" charset="0"/>
            </a:rPr>
            <a:t> Behandlungspauschalen Managed Care, Kosten für medizinische Call Center und weitere Leistungen.</a:t>
          </a:r>
          <a:r>
            <a:rPr lang="de-CH" sz="1000" b="0" i="0" u="none" strike="noStrike">
              <a:solidFill>
                <a:schemeClr val="dk1"/>
              </a:solidFill>
              <a:latin typeface="Arial" panose="020B0604020202020204" pitchFamily="34" charset="0"/>
              <a:ea typeface="+mn-ea"/>
              <a:cs typeface="Arial" panose="020B0604020202020204" pitchFamily="34" charset="0"/>
            </a:rPr>
            <a:t>    </a:t>
          </a:r>
          <a:r>
            <a:rPr lang="de-CH" sz="1000">
              <a:latin typeface="Arial" panose="020B0604020202020204" pitchFamily="34" charset="0"/>
              <a:cs typeface="Arial" panose="020B0604020202020204" pitchFamily="34" charset="0"/>
            </a:rPr>
            <a:t> </a:t>
          </a:r>
        </a:p>
        <a:p>
          <a:r>
            <a:rPr lang="de-CH" sz="1000" b="0" i="0" u="none" strike="noStrike">
              <a:solidFill>
                <a:schemeClr val="dk1"/>
              </a:solidFill>
              <a:latin typeface="Arial" panose="020B0604020202020204" pitchFamily="34" charset="0"/>
              <a:ea typeface="+mn-ea"/>
              <a:cs typeface="Arial" panose="020B0604020202020204" pitchFamily="34" charset="0"/>
            </a:rPr>
            <a:t>7 Der Risikoausgleich wurde 1993 für die Krankenpflege-Grundversicherung eingeführt. Er nimmt eine Umverteilung zwischen Krankenkassen gemäss ihrer Versichertenstruktur nach Alter und Geschlecht vor, um Kassen mit einer kostenungünstigen Versichertenstruktur zu entlasten.</a:t>
          </a:r>
        </a:p>
        <a:p>
          <a:r>
            <a:rPr lang="de-CH" sz="1000" b="0" i="0" u="none" strike="noStrike">
              <a:solidFill>
                <a:schemeClr val="dk1"/>
              </a:solidFill>
              <a:latin typeface="Arial" panose="020B0604020202020204" pitchFamily="34" charset="0"/>
              <a:ea typeface="+mn-ea"/>
              <a:cs typeface="Arial" panose="020B0604020202020204" pitchFamily="34" charset="0"/>
            </a:rPr>
            <a:t>8  Wertberichtigungen Kapital, ab 2002 inkl. Liegenschaften. </a:t>
          </a:r>
        </a:p>
        <a:p>
          <a:r>
            <a:rPr lang="de-CH" sz="1000" b="0" i="0" u="none" strike="noStrike">
              <a:solidFill>
                <a:schemeClr val="dk1"/>
              </a:solidFill>
              <a:latin typeface="Arial" panose="020B0604020202020204" pitchFamily="34" charset="0"/>
              <a:ea typeface="+mn-ea"/>
              <a:cs typeface="Arial" panose="020B0604020202020204" pitchFamily="34" charset="0"/>
            </a:rPr>
            <a:t>9  Die Werte von 2012 (Zunahme der Reserven um 2,8 Milliarden) sind nicht vergleichbar mit den Vorjahren wegen der Auflösung der stillen Reserven und Rückstellungen im Rahmen der Einführung des neuen Kontenplans, der auf Marktwerten beruht. Die Reserven sind dadurch volatiler geworden. Der erhöhten Volatilität trägt der neu eingeführte KVG-Solvenztest Rechnung, der neben versicherungstechnischen Risiken auch Markt- und Kreditrisiken berücksichtigt.</a:t>
          </a:r>
        </a:p>
        <a:p>
          <a:endParaRPr lang="de-CH" sz="1000" b="0" i="0" u="none" strike="noStrike">
            <a:solidFill>
              <a:schemeClr val="dk1"/>
            </a:solidFill>
            <a:latin typeface="Arial" panose="020B0604020202020204" pitchFamily="34" charset="0"/>
            <a:ea typeface="+mn-ea"/>
            <a:cs typeface="Arial" panose="020B0604020202020204" pitchFamily="34" charset="0"/>
          </a:endParaRPr>
        </a:p>
        <a:p>
          <a:r>
            <a:rPr lang="de-CH" sz="1000" b="0" i="0" u="none" strike="noStrike">
              <a:solidFill>
                <a:schemeClr val="dk1"/>
              </a:solidFill>
              <a:latin typeface="Arial" panose="020B0604020202020204" pitchFamily="34" charset="0"/>
              <a:ea typeface="+mn-ea"/>
              <a:cs typeface="Arial" panose="020B0604020202020204" pitchFamily="34" charset="0"/>
            </a:rPr>
            <a:t>Quelle: Bundesamt für Sozialversicherungen, Bereich Datengrundlagen und Analysen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Projekte\Gesamtrechnung_SVS\51%20SVS\51%20SVS%202013\3%20an%20GANS%20gegangen\Seiten%201,2A,2B,3AB,4,5\4%20Finanzhaushalt%20Tab.%201.3%20SVS%20AHV%20bis%20S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lagen"/>
      <sheetName val="AHV_AVS_4"/>
      <sheetName val="IV_AI_4"/>
      <sheetName val="EL_PC_4"/>
      <sheetName val="BV_PP_4"/>
      <sheetName val="KV_AM_4"/>
      <sheetName val="UV_AA_4"/>
      <sheetName val="EO_APG_4"/>
      <sheetName val="ALV_AC_4"/>
      <sheetName val="FZ_AF_4"/>
      <sheetName val="IV_AI_4_al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31521.815501650002</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v>30491.072500341234</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v>141.66841231908597</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v>104.69865283970843</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1728.6990297199986</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v>1418.4603376124999</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v>300.64572793318871</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v>2.0212095142800854</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v>9.1587120360360359</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v>9.1587120360360359</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v>1.3218759639639639</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v>0.10622217567567566</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v>1.1448390045045045</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v>7.081478378378378E-2</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B52"/>
  <sheetViews>
    <sheetView tabSelected="1" zoomScaleNormal="100" zoomScaleSheetLayoutView="100" workbookViewId="0"/>
  </sheetViews>
  <sheetFormatPr baseColWidth="10" defaultColWidth="8.25" defaultRowHeight="12.75" outlineLevelCol="1"/>
  <cols>
    <col min="1" max="2" width="46.625" style="68" customWidth="1"/>
    <col min="3" max="3" width="3.125" style="68" bestFit="1" customWidth="1"/>
    <col min="4" max="4" width="12.625" style="70" customWidth="1"/>
    <col min="5" max="5" width="12.625" style="70" hidden="1" customWidth="1" outlineLevel="1"/>
    <col min="6" max="11" width="12.625" style="63" hidden="1" customWidth="1" outlineLevel="1"/>
    <col min="12" max="12" width="12.625" style="63" hidden="1" customWidth="1" outlineLevel="1" collapsed="1"/>
    <col min="13" max="15" width="12.625" style="63" hidden="1" customWidth="1" outlineLevel="1"/>
    <col min="16" max="16" width="12.625" style="63" hidden="1" customWidth="1" outlineLevel="1" collapsed="1"/>
    <col min="17" max="18" width="12.625" style="63" hidden="1" customWidth="1" outlineLevel="1"/>
    <col min="19" max="19" width="12.625" style="63" customWidth="1" collapsed="1"/>
    <col min="20" max="26" width="12.625" style="63" hidden="1" customWidth="1" outlineLevel="1"/>
    <col min="27" max="27" width="12.625" style="63" hidden="1" customWidth="1" outlineLevel="1" collapsed="1"/>
    <col min="28" max="28" width="12.625" style="63" hidden="1" customWidth="1" outlineLevel="1"/>
    <col min="29" max="29" width="12.625" style="63" customWidth="1" collapsed="1"/>
    <col min="30" max="31" width="12.625" style="63" hidden="1" customWidth="1" outlineLevel="1"/>
    <col min="32" max="33" width="12.625" style="63" hidden="1" customWidth="1" outlineLevel="1" collapsed="1"/>
    <col min="34" max="34" width="12.625" style="63" customWidth="1" collapsed="1"/>
    <col min="35" max="38" width="12.625" style="63" hidden="1" customWidth="1" outlineLevel="1" collapsed="1"/>
    <col min="39" max="39" width="12.625" style="63" customWidth="1" collapsed="1"/>
    <col min="40" max="60" width="12.625" style="63" customWidth="1"/>
    <col min="61" max="16384" width="8.25" style="63"/>
  </cols>
  <sheetData>
    <row r="1" spans="1:106" s="4" customFormat="1" ht="45.95" customHeight="1">
      <c r="A1" s="1" t="s">
        <v>42</v>
      </c>
      <c r="B1" s="1" t="s">
        <v>0</v>
      </c>
      <c r="C1" s="1"/>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4"/>
      <c r="AO1" s="71" t="s">
        <v>101</v>
      </c>
      <c r="AP1" s="2"/>
      <c r="AQ1" s="2"/>
      <c r="AR1" s="3"/>
    </row>
    <row r="2" spans="1:106" s="9" customFormat="1">
      <c r="A2" s="5" t="s">
        <v>1</v>
      </c>
      <c r="B2" s="5" t="s">
        <v>2</v>
      </c>
      <c r="C2" s="5"/>
      <c r="D2" s="6" t="s">
        <v>3</v>
      </c>
      <c r="E2" s="6" t="s">
        <v>4</v>
      </c>
      <c r="F2" s="6" t="s">
        <v>5</v>
      </c>
      <c r="G2" s="6" t="s">
        <v>6</v>
      </c>
      <c r="H2" s="6" t="s">
        <v>7</v>
      </c>
      <c r="I2" s="6" t="s">
        <v>8</v>
      </c>
      <c r="J2" s="6" t="s">
        <v>9</v>
      </c>
      <c r="K2" s="6" t="s">
        <v>10</v>
      </c>
      <c r="L2" s="6" t="s">
        <v>11</v>
      </c>
      <c r="M2" s="6" t="s">
        <v>12</v>
      </c>
      <c r="N2" s="6">
        <v>1995</v>
      </c>
      <c r="O2" s="6">
        <v>1996</v>
      </c>
      <c r="P2" s="6">
        <v>1997</v>
      </c>
      <c r="Q2" s="6">
        <v>1998</v>
      </c>
      <c r="R2" s="6" t="s">
        <v>13</v>
      </c>
      <c r="S2" s="6" t="s">
        <v>14</v>
      </c>
      <c r="T2" s="6" t="s">
        <v>15</v>
      </c>
      <c r="U2" s="6" t="s">
        <v>16</v>
      </c>
      <c r="V2" s="6" t="s">
        <v>17</v>
      </c>
      <c r="W2" s="6" t="s">
        <v>18</v>
      </c>
      <c r="X2" s="6" t="s">
        <v>19</v>
      </c>
      <c r="Y2" s="6" t="s">
        <v>20</v>
      </c>
      <c r="Z2" s="6" t="s">
        <v>21</v>
      </c>
      <c r="AA2" s="6" t="s">
        <v>22</v>
      </c>
      <c r="AB2" s="6" t="s">
        <v>23</v>
      </c>
      <c r="AC2" s="6" t="s">
        <v>24</v>
      </c>
      <c r="AD2" s="6" t="s">
        <v>25</v>
      </c>
      <c r="AE2" s="6" t="s">
        <v>43</v>
      </c>
      <c r="AF2" s="6" t="s">
        <v>45</v>
      </c>
      <c r="AG2" s="6" t="s">
        <v>58</v>
      </c>
      <c r="AH2" s="6" t="s">
        <v>66</v>
      </c>
      <c r="AI2" s="6" t="s">
        <v>67</v>
      </c>
      <c r="AJ2" s="6" t="s">
        <v>69</v>
      </c>
      <c r="AK2" s="6" t="s">
        <v>72</v>
      </c>
      <c r="AL2" s="6" t="s">
        <v>76</v>
      </c>
      <c r="AM2" s="6" t="s">
        <v>98</v>
      </c>
      <c r="AN2" s="72" t="s">
        <v>99</v>
      </c>
      <c r="AO2" s="71" t="s">
        <v>102</v>
      </c>
      <c r="AP2" s="7"/>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row>
    <row r="3" spans="1:106" s="17" customFormat="1" ht="16.5" customHeight="1">
      <c r="A3" s="10" t="s">
        <v>26</v>
      </c>
      <c r="B3" s="11" t="s">
        <v>27</v>
      </c>
      <c r="C3" s="11"/>
      <c r="D3" s="12">
        <v>4877.8496283707318</v>
      </c>
      <c r="E3" s="13">
        <v>5019.1292385112538</v>
      </c>
      <c r="F3" s="13">
        <v>5279.141387061346</v>
      </c>
      <c r="G3" s="13">
        <v>5578.3348176705404</v>
      </c>
      <c r="H3" s="13">
        <v>6123.5816000053792</v>
      </c>
      <c r="I3" s="13">
        <v>6625.7072717467436</v>
      </c>
      <c r="J3" s="13">
        <v>7146.764403294248</v>
      </c>
      <c r="K3" s="13">
        <v>7766.2505548537865</v>
      </c>
      <c r="L3" s="13">
        <v>8624.915595718785</v>
      </c>
      <c r="M3" s="13">
        <v>8626.2224959999985</v>
      </c>
      <c r="N3" s="13">
        <v>8585.9336390000008</v>
      </c>
      <c r="O3" s="13">
        <v>9568.0410240999972</v>
      </c>
      <c r="P3" s="13">
        <v>9930.598172</v>
      </c>
      <c r="Q3" s="13">
        <v>10157.746483200001</v>
      </c>
      <c r="R3" s="13">
        <v>10259.798848100001</v>
      </c>
      <c r="S3" s="13">
        <v>10801.362928800001</v>
      </c>
      <c r="T3" s="13">
        <v>11297.478396749999</v>
      </c>
      <c r="U3" s="13">
        <v>12404.129187999999</v>
      </c>
      <c r="V3" s="13">
        <v>13694.207093000001</v>
      </c>
      <c r="W3" s="13">
        <v>14809.756140000001</v>
      </c>
      <c r="X3" s="13">
        <v>15240.914632830001</v>
      </c>
      <c r="Y3" s="13">
        <v>15926.11929314</v>
      </c>
      <c r="Z3" s="13">
        <v>16209.09022717</v>
      </c>
      <c r="AA3" s="13">
        <v>16223.186031679999</v>
      </c>
      <c r="AB3" s="13">
        <v>16515.22871385</v>
      </c>
      <c r="AC3" s="13">
        <v>17975.874622800002</v>
      </c>
      <c r="AD3" s="13">
        <v>19443.383915060003</v>
      </c>
      <c r="AE3" s="13">
        <v>20131.627263060007</v>
      </c>
      <c r="AF3" s="13">
        <v>20704.5425387</v>
      </c>
      <c r="AG3" s="13">
        <v>21556.734464450001</v>
      </c>
      <c r="AH3" s="13">
        <v>22680.030904718646</v>
      </c>
      <c r="AI3" s="13">
        <v>24051.139241871104</v>
      </c>
      <c r="AJ3" s="13">
        <v>25425.656598840033</v>
      </c>
      <c r="AK3" s="13">
        <v>26480.322060868813</v>
      </c>
      <c r="AL3" s="13">
        <v>26819.376193839995</v>
      </c>
      <c r="AM3" s="13">
        <v>26834.957500639997</v>
      </c>
      <c r="AN3" s="73">
        <v>27177.133892939997</v>
      </c>
      <c r="AO3" s="74">
        <f>IF(ABS((AN3-AM3)/ABS(AM3))&gt;1000%,"–",(AN3-AM3)/ABS(AM3))</f>
        <v>1.2751143440113112E-2</v>
      </c>
      <c r="AP3" s="14"/>
      <c r="AQ3" s="14"/>
      <c r="AR3" s="14"/>
      <c r="AS3" s="14"/>
      <c r="AT3" s="14"/>
      <c r="AU3" s="14"/>
      <c r="AV3" s="15"/>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row>
    <row r="4" spans="1:106" s="17" customFormat="1" ht="16.5" customHeight="1">
      <c r="A4" s="18" t="s">
        <v>94</v>
      </c>
      <c r="B4" s="18" t="s">
        <v>93</v>
      </c>
      <c r="C4" s="18" t="s">
        <v>77</v>
      </c>
      <c r="D4" s="19">
        <v>5001.1596283707322</v>
      </c>
      <c r="E4" s="20">
        <v>5224.5742385112535</v>
      </c>
      <c r="F4" s="20">
        <v>5513.3503870613458</v>
      </c>
      <c r="G4" s="20">
        <v>5867.7688176705406</v>
      </c>
      <c r="H4" s="20">
        <v>6430.7016000053791</v>
      </c>
      <c r="I4" s="20">
        <v>6957.3352717467433</v>
      </c>
      <c r="J4" s="20">
        <v>7510.0924032942476</v>
      </c>
      <c r="K4" s="20">
        <v>8088.4660648537865</v>
      </c>
      <c r="L4" s="20">
        <v>8983.5396987187851</v>
      </c>
      <c r="M4" s="20">
        <v>9073.896999999999</v>
      </c>
      <c r="N4" s="20">
        <v>9212.6729999999989</v>
      </c>
      <c r="O4" s="20">
        <v>11139.805287649999</v>
      </c>
      <c r="P4" s="20">
        <v>12042.31415346</v>
      </c>
      <c r="Q4" s="20">
        <v>12711.13091419</v>
      </c>
      <c r="R4" s="20">
        <v>13043.729389080001</v>
      </c>
      <c r="S4" s="20">
        <v>13443.617007590001</v>
      </c>
      <c r="T4" s="20">
        <v>13999.293752320002</v>
      </c>
      <c r="U4" s="20">
        <v>15357.66074981</v>
      </c>
      <c r="V4" s="20">
        <v>16822.038447319999</v>
      </c>
      <c r="W4" s="20">
        <v>18038.078287889999</v>
      </c>
      <c r="X4" s="20">
        <v>18501.776960640003</v>
      </c>
      <c r="Y4" s="20">
        <v>19317.473975649998</v>
      </c>
      <c r="Z4" s="20">
        <v>19697.609070460003</v>
      </c>
      <c r="AA4" s="20">
        <v>19703.288061710002</v>
      </c>
      <c r="AB4" s="20">
        <v>20132.82747987</v>
      </c>
      <c r="AC4" s="20">
        <v>22055.764327770001</v>
      </c>
      <c r="AD4" s="20">
        <v>23636.658371590001</v>
      </c>
      <c r="AE4" s="20">
        <v>24458.400653680004</v>
      </c>
      <c r="AF4" s="20">
        <v>24984.321933699997</v>
      </c>
      <c r="AG4" s="20">
        <v>25845.455350799999</v>
      </c>
      <c r="AH4" s="20">
        <v>27118.514357648644</v>
      </c>
      <c r="AI4" s="20">
        <v>28685.792798291102</v>
      </c>
      <c r="AJ4" s="20">
        <v>30267.211109070031</v>
      </c>
      <c r="AK4" s="20">
        <v>31596.903001708815</v>
      </c>
      <c r="AL4" s="20">
        <v>32161.885979029994</v>
      </c>
      <c r="AM4" s="20">
        <v>32447.532352599999</v>
      </c>
      <c r="AN4" s="75">
        <v>32782.386674839996</v>
      </c>
      <c r="AO4" s="76">
        <f t="shared" ref="AO4:AO7" si="0">IF(ABS((AN4-AM4)/ABS(AM4))&gt;1000%,"–",(AN4-AM4)/ABS(AM4))</f>
        <v>1.0319870201567579E-2</v>
      </c>
      <c r="AP4" s="21"/>
      <c r="AQ4" s="21"/>
      <c r="AR4" s="21"/>
      <c r="AS4" s="21"/>
      <c r="AT4" s="21"/>
      <c r="AU4" s="21"/>
      <c r="AV4" s="15"/>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row>
    <row r="5" spans="1:106" s="25" customFormat="1" ht="16.5" customHeight="1">
      <c r="A5" s="18" t="s">
        <v>53</v>
      </c>
      <c r="B5" s="18" t="s">
        <v>52</v>
      </c>
      <c r="C5" s="18"/>
      <c r="D5" s="22" t="s">
        <v>62</v>
      </c>
      <c r="E5" s="23" t="s">
        <v>62</v>
      </c>
      <c r="F5" s="23" t="s">
        <v>62</v>
      </c>
      <c r="G5" s="23" t="s">
        <v>62</v>
      </c>
      <c r="H5" s="23" t="s">
        <v>62</v>
      </c>
      <c r="I5" s="23" t="s">
        <v>62</v>
      </c>
      <c r="J5" s="23" t="s">
        <v>62</v>
      </c>
      <c r="K5" s="23" t="s">
        <v>62</v>
      </c>
      <c r="L5" s="23" t="s">
        <v>62</v>
      </c>
      <c r="M5" s="23">
        <v>-87.724999999999994</v>
      </c>
      <c r="N5" s="23">
        <v>-86.843999999999994</v>
      </c>
      <c r="O5" s="23">
        <v>-104.59739500000001</v>
      </c>
      <c r="P5" s="23">
        <v>-117.48673790000001</v>
      </c>
      <c r="Q5" s="23">
        <v>-106.9134837</v>
      </c>
      <c r="R5" s="23">
        <v>-94.258363829999993</v>
      </c>
      <c r="S5" s="23">
        <v>-96.927729170000006</v>
      </c>
      <c r="T5" s="23">
        <v>-44.566517500000003</v>
      </c>
      <c r="U5" s="23">
        <v>-61.496150999999998</v>
      </c>
      <c r="V5" s="23">
        <v>-62.330980700000005</v>
      </c>
      <c r="W5" s="23">
        <v>-58.491445810000002</v>
      </c>
      <c r="X5" s="23">
        <v>-59.10023881</v>
      </c>
      <c r="Y5" s="23">
        <v>-82.615590519999998</v>
      </c>
      <c r="Z5" s="23">
        <v>-67.998783329999995</v>
      </c>
      <c r="AA5" s="23">
        <v>-81.848100930000001</v>
      </c>
      <c r="AB5" s="23">
        <v>-75.184680310000005</v>
      </c>
      <c r="AC5" s="23">
        <v>-100.04677381</v>
      </c>
      <c r="AD5" s="23">
        <v>-122.92645653</v>
      </c>
      <c r="AE5" s="23">
        <v>-154.72435998000003</v>
      </c>
      <c r="AF5" s="23">
        <v>-112.59178869999997</v>
      </c>
      <c r="AG5" s="23">
        <v>-107.56418676000004</v>
      </c>
      <c r="AH5" s="23">
        <v>-125.03084015000006</v>
      </c>
      <c r="AI5" s="23">
        <v>-126.99765591999996</v>
      </c>
      <c r="AJ5" s="23">
        <v>-152.33543973000002</v>
      </c>
      <c r="AK5" s="23">
        <v>-177.62252941999995</v>
      </c>
      <c r="AL5" s="23">
        <v>-147.98760134999998</v>
      </c>
      <c r="AM5" s="23">
        <v>-147.99547881000001</v>
      </c>
      <c r="AN5" s="77">
        <v>-156.76274277999997</v>
      </c>
      <c r="AO5" s="76">
        <f t="shared" si="0"/>
        <v>-5.9240079767947332E-2</v>
      </c>
      <c r="AP5" s="24"/>
      <c r="AQ5" s="24"/>
      <c r="AR5" s="24"/>
      <c r="AS5" s="24"/>
      <c r="AT5" s="24"/>
      <c r="AU5" s="24"/>
      <c r="AV5" s="15"/>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row>
    <row r="6" spans="1:106" s="25" customFormat="1" ht="16.5" customHeight="1">
      <c r="A6" s="18" t="s">
        <v>92</v>
      </c>
      <c r="B6" s="18" t="s">
        <v>91</v>
      </c>
      <c r="C6" s="18" t="s">
        <v>78</v>
      </c>
      <c r="D6" s="19">
        <v>-123.31</v>
      </c>
      <c r="E6" s="20">
        <v>-205.44499999999999</v>
      </c>
      <c r="F6" s="20">
        <v>-234.209</v>
      </c>
      <c r="G6" s="20">
        <v>-289.43400000000003</v>
      </c>
      <c r="H6" s="20">
        <v>-307.12</v>
      </c>
      <c r="I6" s="20">
        <v>-331.62799999999999</v>
      </c>
      <c r="J6" s="20">
        <v>-363.32799999999997</v>
      </c>
      <c r="K6" s="20">
        <v>-322.21550999999999</v>
      </c>
      <c r="L6" s="20">
        <v>-358.62410299999999</v>
      </c>
      <c r="M6" s="20">
        <v>-359.934504</v>
      </c>
      <c r="N6" s="20">
        <v>-539.90036099999998</v>
      </c>
      <c r="O6" s="20">
        <v>-1467.1668685500001</v>
      </c>
      <c r="P6" s="20">
        <v>-1994.2314670000001</v>
      </c>
      <c r="Q6" s="20">
        <v>-2446.4709480000001</v>
      </c>
      <c r="R6" s="20">
        <v>-2689.6721769999999</v>
      </c>
      <c r="S6" s="20">
        <v>-2545.3263492000001</v>
      </c>
      <c r="T6" s="20">
        <v>-2657.2</v>
      </c>
      <c r="U6" s="20">
        <v>-2892</v>
      </c>
      <c r="V6" s="20">
        <v>-3065.5</v>
      </c>
      <c r="W6" s="20">
        <v>-3169.8</v>
      </c>
      <c r="X6" s="20">
        <v>-3201.7620889999998</v>
      </c>
      <c r="Y6" s="20">
        <v>-3308.7390919999998</v>
      </c>
      <c r="Z6" s="20">
        <v>-3420.5200599999998</v>
      </c>
      <c r="AA6" s="20">
        <v>-3398.253929</v>
      </c>
      <c r="AB6" s="20">
        <v>-3542.4140867700003</v>
      </c>
      <c r="AC6" s="20">
        <v>-3979.8429999999998</v>
      </c>
      <c r="AD6" s="20">
        <v>-4070.348</v>
      </c>
      <c r="AE6" s="20">
        <v>-4172.0490306399997</v>
      </c>
      <c r="AF6" s="20">
        <v>-4167.1876062999991</v>
      </c>
      <c r="AG6" s="20">
        <v>-4181.1566995900002</v>
      </c>
      <c r="AH6" s="20">
        <v>-4313.45261278</v>
      </c>
      <c r="AI6" s="20">
        <v>-4507.655900499999</v>
      </c>
      <c r="AJ6" s="20">
        <v>-4689.2190705000003</v>
      </c>
      <c r="AK6" s="20">
        <v>-4938.9584114199997</v>
      </c>
      <c r="AL6" s="20">
        <v>-5194.5221838400003</v>
      </c>
      <c r="AM6" s="20">
        <v>-5464.5793731499998</v>
      </c>
      <c r="AN6" s="75">
        <v>-5448.4900391199999</v>
      </c>
      <c r="AO6" s="76">
        <f t="shared" si="0"/>
        <v>2.9442950557282124E-3</v>
      </c>
      <c r="AP6" s="21"/>
      <c r="AQ6" s="21"/>
      <c r="AR6" s="21"/>
      <c r="AS6" s="21"/>
      <c r="AT6" s="21"/>
      <c r="AU6" s="21"/>
      <c r="AV6" s="15"/>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row>
    <row r="7" spans="1:106" s="17" customFormat="1" ht="16.5" customHeight="1">
      <c r="A7" s="26" t="s">
        <v>57</v>
      </c>
      <c r="B7" s="26" t="s">
        <v>56</v>
      </c>
      <c r="C7" s="26"/>
      <c r="D7" s="12">
        <v>-286.46340589669302</v>
      </c>
      <c r="E7" s="13">
        <v>-295.97634504992902</v>
      </c>
      <c r="F7" s="13">
        <v>-248.34781627094199</v>
      </c>
      <c r="G7" s="13">
        <v>-262.60266575696897</v>
      </c>
      <c r="H7" s="13">
        <v>-257.51552101999698</v>
      </c>
      <c r="I7" s="13">
        <v>-245.21298398918</v>
      </c>
      <c r="J7" s="13">
        <v>-205.80568724357801</v>
      </c>
      <c r="K7" s="13">
        <v>-205.49514965412899</v>
      </c>
      <c r="L7" s="13">
        <v>-177.36666107397701</v>
      </c>
      <c r="M7" s="13">
        <v>-130.32900000000001</v>
      </c>
      <c r="N7" s="13">
        <v>-54.838000000000001</v>
      </c>
      <c r="O7" s="13">
        <v>-24.126850990000001</v>
      </c>
      <c r="P7" s="13">
        <v>-18.01924524</v>
      </c>
      <c r="Q7" s="13">
        <v>-19.793566869999999</v>
      </c>
      <c r="R7" s="13">
        <v>-26.350846180000001</v>
      </c>
      <c r="S7" s="13">
        <v>-23.09803265</v>
      </c>
      <c r="T7" s="13">
        <v>-29.458847729999999</v>
      </c>
      <c r="U7" s="13">
        <v>-23.869690500000001</v>
      </c>
      <c r="V7" s="13">
        <v>-32.140221390000001</v>
      </c>
      <c r="W7" s="13">
        <v>-42.443946330000003</v>
      </c>
      <c r="X7" s="13">
        <v>-44.278013680000001</v>
      </c>
      <c r="Y7" s="13">
        <v>-55.962103939999999</v>
      </c>
      <c r="Z7" s="13">
        <v>-39.807044079999997</v>
      </c>
      <c r="AA7" s="13">
        <v>-48.409535859999998</v>
      </c>
      <c r="AB7" s="13">
        <v>-42.85941253</v>
      </c>
      <c r="AC7" s="13">
        <v>-55.417398830000003</v>
      </c>
      <c r="AD7" s="13">
        <v>-55.756530890000001</v>
      </c>
      <c r="AE7" s="13">
        <v>-23.828168900000001</v>
      </c>
      <c r="AF7" s="13">
        <v>-76.961372109999985</v>
      </c>
      <c r="AG7" s="13">
        <v>-111.81510926999999</v>
      </c>
      <c r="AH7" s="13">
        <v>-41.228207759999997</v>
      </c>
      <c r="AI7" s="13">
        <v>-39.053319089999995</v>
      </c>
      <c r="AJ7" s="13">
        <v>-11.074231670000001</v>
      </c>
      <c r="AK7" s="13">
        <v>-7.4658499499999991</v>
      </c>
      <c r="AL7" s="13">
        <v>-104.03852989000002</v>
      </c>
      <c r="AM7" s="13">
        <v>-46.317278250000008</v>
      </c>
      <c r="AN7" s="73">
        <v>-40.579041100000005</v>
      </c>
      <c r="AO7" s="76">
        <f t="shared" si="0"/>
        <v>0.12388977433059772</v>
      </c>
      <c r="AP7" s="16"/>
      <c r="AQ7" s="16"/>
      <c r="AR7" s="16"/>
      <c r="AS7" s="16"/>
      <c r="AT7" s="16"/>
      <c r="AU7" s="16"/>
      <c r="AV7" s="15"/>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row>
    <row r="8" spans="1:106" s="17" customFormat="1" ht="16.5" customHeight="1">
      <c r="A8" s="26" t="s">
        <v>73</v>
      </c>
      <c r="B8" s="26" t="s">
        <v>100</v>
      </c>
      <c r="C8" s="26"/>
      <c r="D8" s="12">
        <v>69.671000000000006</v>
      </c>
      <c r="E8" s="13">
        <v>71.894000000000005</v>
      </c>
      <c r="F8" s="13">
        <v>14.518000000000001</v>
      </c>
      <c r="G8" s="13">
        <v>15.16</v>
      </c>
      <c r="H8" s="13">
        <v>20.882999999999999</v>
      </c>
      <c r="I8" s="13">
        <v>16.39</v>
      </c>
      <c r="J8" s="13">
        <v>17.369</v>
      </c>
      <c r="K8" s="13">
        <v>15.164</v>
      </c>
      <c r="L8" s="13">
        <v>16.646000000000001</v>
      </c>
      <c r="M8" s="27" t="s">
        <v>62</v>
      </c>
      <c r="N8" s="27" t="s">
        <v>62</v>
      </c>
      <c r="O8" s="27" t="s">
        <v>62</v>
      </c>
      <c r="P8" s="27" t="s">
        <v>62</v>
      </c>
      <c r="Q8" s="27" t="s">
        <v>62</v>
      </c>
      <c r="R8" s="27" t="s">
        <v>62</v>
      </c>
      <c r="S8" s="27" t="s">
        <v>62</v>
      </c>
      <c r="T8" s="27" t="s">
        <v>62</v>
      </c>
      <c r="U8" s="27" t="s">
        <v>62</v>
      </c>
      <c r="V8" s="27" t="s">
        <v>62</v>
      </c>
      <c r="W8" s="27" t="s">
        <v>62</v>
      </c>
      <c r="X8" s="27" t="s">
        <v>62</v>
      </c>
      <c r="Y8" s="27" t="s">
        <v>62</v>
      </c>
      <c r="Z8" s="27" t="s">
        <v>62</v>
      </c>
      <c r="AA8" s="27" t="s">
        <v>62</v>
      </c>
      <c r="AB8" s="27" t="s">
        <v>62</v>
      </c>
      <c r="AC8" s="27" t="s">
        <v>62</v>
      </c>
      <c r="AD8" s="27" t="s">
        <v>62</v>
      </c>
      <c r="AE8" s="27" t="s">
        <v>62</v>
      </c>
      <c r="AF8" s="27" t="s">
        <v>62</v>
      </c>
      <c r="AG8" s="27" t="s">
        <v>62</v>
      </c>
      <c r="AH8" s="27" t="s">
        <v>62</v>
      </c>
      <c r="AI8" s="27" t="s">
        <v>62</v>
      </c>
      <c r="AJ8" s="27" t="s">
        <v>62</v>
      </c>
      <c r="AK8" s="27" t="s">
        <v>62</v>
      </c>
      <c r="AL8" s="27" t="s">
        <v>62</v>
      </c>
      <c r="AM8" s="27" t="s">
        <v>62</v>
      </c>
      <c r="AN8" s="78" t="s">
        <v>62</v>
      </c>
      <c r="AO8" s="76" t="s">
        <v>62</v>
      </c>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row>
    <row r="9" spans="1:106" s="17" customFormat="1" ht="27" customHeight="1">
      <c r="A9" s="28" t="s">
        <v>68</v>
      </c>
      <c r="B9" s="28" t="s">
        <v>28</v>
      </c>
      <c r="C9" s="28"/>
      <c r="D9" s="29">
        <v>1356.951</v>
      </c>
      <c r="E9" s="30">
        <v>1433.9469999999999</v>
      </c>
      <c r="F9" s="30">
        <v>1464.5809999999999</v>
      </c>
      <c r="G9" s="30">
        <v>1518.5910000000001</v>
      </c>
      <c r="H9" s="30">
        <v>1571.6299999999999</v>
      </c>
      <c r="I9" s="30">
        <v>1935.8899999999999</v>
      </c>
      <c r="J9" s="30">
        <v>1943.1340000000002</v>
      </c>
      <c r="K9" s="30">
        <v>1993.8009999999999</v>
      </c>
      <c r="L9" s="30">
        <v>1997.08</v>
      </c>
      <c r="M9" s="30">
        <v>1954.677504</v>
      </c>
      <c r="N9" s="30">
        <v>2075.3473610000001</v>
      </c>
      <c r="O9" s="30">
        <v>1607.5633426600002</v>
      </c>
      <c r="P9" s="30">
        <v>2096.2634188100001</v>
      </c>
      <c r="Q9" s="30">
        <v>2545.4055839000002</v>
      </c>
      <c r="R9" s="30">
        <v>2732.5252259999997</v>
      </c>
      <c r="S9" s="30">
        <v>2576.6306930999999</v>
      </c>
      <c r="T9" s="30">
        <v>2686.0366101999998</v>
      </c>
      <c r="U9" s="30">
        <v>2934.2518535999998</v>
      </c>
      <c r="V9" s="30">
        <v>3081.9011517999998</v>
      </c>
      <c r="W9" s="30">
        <v>3173.3801563000002</v>
      </c>
      <c r="X9" s="30">
        <v>3204.0449917099995</v>
      </c>
      <c r="Y9" s="30">
        <v>3312.2537005899999</v>
      </c>
      <c r="Z9" s="30">
        <v>3420.71861919</v>
      </c>
      <c r="AA9" s="30">
        <v>3405.69272374</v>
      </c>
      <c r="AB9" s="30">
        <v>3552.9440604300003</v>
      </c>
      <c r="AC9" s="30">
        <v>3975.3682789799996</v>
      </c>
      <c r="AD9" s="30">
        <v>4063.3543003600003</v>
      </c>
      <c r="AE9" s="30">
        <v>4198.3372819400001</v>
      </c>
      <c r="AF9" s="30">
        <v>4188.1046839299988</v>
      </c>
      <c r="AG9" s="30">
        <v>4204.1680480600007</v>
      </c>
      <c r="AH9" s="30">
        <v>4337.3709893200003</v>
      </c>
      <c r="AI9" s="30">
        <v>4488.4166760099979</v>
      </c>
      <c r="AJ9" s="30">
        <v>4660.6804686800015</v>
      </c>
      <c r="AK9" s="30">
        <v>4901.6238505300007</v>
      </c>
      <c r="AL9" s="30">
        <v>5156.5996156800029</v>
      </c>
      <c r="AM9" s="30">
        <v>5426.2943242100009</v>
      </c>
      <c r="AN9" s="79">
        <v>5426.0565000200013</v>
      </c>
      <c r="AO9" s="80">
        <f t="shared" ref="AO9:AO12" si="1">IF(ABS((AN9-AM9)/ABS(AM9))&gt;1000%,"–",(AN9-AM9)/ABS(AM9))</f>
        <v>-4.3828103635762964E-5</v>
      </c>
      <c r="AP9" s="16"/>
      <c r="AQ9" s="21"/>
      <c r="AR9" s="16"/>
      <c r="AS9" s="16"/>
      <c r="AT9" s="16"/>
      <c r="AU9" s="16"/>
      <c r="AV9" s="31"/>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row>
    <row r="10" spans="1:106" s="25" customFormat="1" ht="16.5" customHeight="1">
      <c r="A10" s="18" t="s">
        <v>90</v>
      </c>
      <c r="B10" s="18" t="s">
        <v>89</v>
      </c>
      <c r="C10" s="18" t="s">
        <v>78</v>
      </c>
      <c r="D10" s="32">
        <f>SUM(D11,D12)</f>
        <v>123.31</v>
      </c>
      <c r="E10" s="33">
        <f t="shared" ref="E10:AH10" si="2">SUM(E11,E12)</f>
        <v>205.44499999999999</v>
      </c>
      <c r="F10" s="33">
        <f t="shared" si="2"/>
        <v>234.209</v>
      </c>
      <c r="G10" s="33">
        <f t="shared" si="2"/>
        <v>289.43400000000003</v>
      </c>
      <c r="H10" s="33">
        <f t="shared" si="2"/>
        <v>307.12</v>
      </c>
      <c r="I10" s="33">
        <f t="shared" si="2"/>
        <v>331.62799999999999</v>
      </c>
      <c r="J10" s="33">
        <f t="shared" si="2"/>
        <v>363.32799999999997</v>
      </c>
      <c r="K10" s="33">
        <f t="shared" si="2"/>
        <v>331.12299999999999</v>
      </c>
      <c r="L10" s="33">
        <f t="shared" si="2"/>
        <v>358.62410299999999</v>
      </c>
      <c r="M10" s="33">
        <f t="shared" si="2"/>
        <v>359.934504</v>
      </c>
      <c r="N10" s="33">
        <f t="shared" si="2"/>
        <v>539.90036099999998</v>
      </c>
      <c r="O10" s="33">
        <f t="shared" si="2"/>
        <v>1467.1668685500001</v>
      </c>
      <c r="P10" s="33">
        <f t="shared" si="2"/>
        <v>1994.2314670000001</v>
      </c>
      <c r="Q10" s="33">
        <f t="shared" si="2"/>
        <v>2446.4709480000001</v>
      </c>
      <c r="R10" s="33">
        <f t="shared" si="2"/>
        <v>2689.6721769999999</v>
      </c>
      <c r="S10" s="33">
        <f t="shared" si="2"/>
        <v>2545.3263492000001</v>
      </c>
      <c r="T10" s="33">
        <f t="shared" si="2"/>
        <v>2657.2</v>
      </c>
      <c r="U10" s="33">
        <f t="shared" si="2"/>
        <v>2892</v>
      </c>
      <c r="V10" s="33">
        <f t="shared" si="2"/>
        <v>3065.5</v>
      </c>
      <c r="W10" s="33">
        <f t="shared" si="2"/>
        <v>3169.8</v>
      </c>
      <c r="X10" s="33">
        <f t="shared" si="2"/>
        <v>3201.7620889999998</v>
      </c>
      <c r="Y10" s="33">
        <f t="shared" si="2"/>
        <v>3308.7390919999998</v>
      </c>
      <c r="Z10" s="33">
        <f t="shared" si="2"/>
        <v>3420.5200599999998</v>
      </c>
      <c r="AA10" s="33">
        <f t="shared" si="2"/>
        <v>3398.253929</v>
      </c>
      <c r="AB10" s="33">
        <f t="shared" si="2"/>
        <v>3542.4140867700003</v>
      </c>
      <c r="AC10" s="33">
        <f t="shared" si="2"/>
        <v>3979.8429999999998</v>
      </c>
      <c r="AD10" s="33">
        <f t="shared" si="2"/>
        <v>4070.348</v>
      </c>
      <c r="AE10" s="33">
        <f t="shared" si="2"/>
        <v>4172.0490306399997</v>
      </c>
      <c r="AF10" s="33">
        <f t="shared" si="2"/>
        <v>4167.1876062999991</v>
      </c>
      <c r="AG10" s="33">
        <f t="shared" si="2"/>
        <v>4181.1566995900002</v>
      </c>
      <c r="AH10" s="33">
        <f t="shared" si="2"/>
        <v>4313.45261278</v>
      </c>
      <c r="AI10" s="33">
        <f t="shared" ref="AI10:AJ10" si="3">SUM(AI11,AI12)</f>
        <v>4507.655900499999</v>
      </c>
      <c r="AJ10" s="33">
        <f t="shared" si="3"/>
        <v>4689.2190705000003</v>
      </c>
      <c r="AK10" s="33">
        <f t="shared" ref="AK10:AL10" si="4">SUM(AK11,AK12)</f>
        <v>4938.9584114199997</v>
      </c>
      <c r="AL10" s="33">
        <f t="shared" si="4"/>
        <v>5194.5221838400003</v>
      </c>
      <c r="AM10" s="33">
        <f t="shared" ref="AM10:AN10" si="5">SUM(AM11,AM12)</f>
        <v>5464.5793731499998</v>
      </c>
      <c r="AN10" s="81">
        <f t="shared" si="5"/>
        <v>5448.4900391199999</v>
      </c>
      <c r="AO10" s="82">
        <f t="shared" si="1"/>
        <v>-2.9442950557282124E-3</v>
      </c>
      <c r="AP10" s="34"/>
      <c r="AQ10" s="21"/>
      <c r="AR10" s="21"/>
      <c r="AS10" s="21"/>
      <c r="AT10" s="21"/>
      <c r="AU10" s="21"/>
      <c r="AV10" s="15"/>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row>
    <row r="11" spans="1:106" s="39" customFormat="1" ht="16.5" customHeight="1">
      <c r="A11" s="35" t="s">
        <v>48</v>
      </c>
      <c r="B11" s="35" t="s">
        <v>46</v>
      </c>
      <c r="C11" s="35"/>
      <c r="D11" s="36" t="s">
        <v>62</v>
      </c>
      <c r="E11" s="37" t="s">
        <v>62</v>
      </c>
      <c r="F11" s="37" t="s">
        <v>62</v>
      </c>
      <c r="G11" s="37" t="s">
        <v>62</v>
      </c>
      <c r="H11" s="37" t="s">
        <v>62</v>
      </c>
      <c r="I11" s="37" t="s">
        <v>62</v>
      </c>
      <c r="J11" s="37" t="s">
        <v>62</v>
      </c>
      <c r="K11" s="37">
        <v>100</v>
      </c>
      <c r="L11" s="37">
        <v>100</v>
      </c>
      <c r="M11" s="37">
        <v>100</v>
      </c>
      <c r="N11" s="37">
        <v>498.97247000000004</v>
      </c>
      <c r="O11" s="37">
        <v>1178.9879346383884</v>
      </c>
      <c r="P11" s="37">
        <v>1347.014486</v>
      </c>
      <c r="Q11" s="37">
        <v>1669.58884013649</v>
      </c>
      <c r="R11" s="37">
        <v>1798.1728200668545</v>
      </c>
      <c r="S11" s="37">
        <v>1718.9208620000002</v>
      </c>
      <c r="T11" s="37">
        <v>1798.9243999999999</v>
      </c>
      <c r="U11" s="37">
        <v>1923.0762779550212</v>
      </c>
      <c r="V11" s="37">
        <v>1993.0028828477971</v>
      </c>
      <c r="W11" s="37">
        <v>2053.3415257762872</v>
      </c>
      <c r="X11" s="37">
        <v>2060.7499509999998</v>
      </c>
      <c r="Y11" s="37">
        <v>2137.9692109999996</v>
      </c>
      <c r="Z11" s="37">
        <v>2218.7331530000001</v>
      </c>
      <c r="AA11" s="37">
        <v>1779.0315410000001</v>
      </c>
      <c r="AB11" s="37">
        <v>1815.004569512364</v>
      </c>
      <c r="AC11" s="37">
        <v>1974.0021279999999</v>
      </c>
      <c r="AD11" s="37">
        <v>2116.5809600000002</v>
      </c>
      <c r="AE11" s="37">
        <v>2151.3017210000003</v>
      </c>
      <c r="AF11" s="37">
        <v>2179.4376510000002</v>
      </c>
      <c r="AG11" s="37">
        <v>2241.6741899999997</v>
      </c>
      <c r="AH11" s="37">
        <v>2355.1999940000001</v>
      </c>
      <c r="AI11" s="37">
        <v>2479.5324150000006</v>
      </c>
      <c r="AJ11" s="37">
        <v>2615.4117945835392</v>
      </c>
      <c r="AK11" s="37">
        <v>2744.546961</v>
      </c>
      <c r="AL11" s="37">
        <v>2827.445937</v>
      </c>
      <c r="AM11" s="37">
        <v>2849.3885819999996</v>
      </c>
      <c r="AN11" s="83">
        <v>2873.416072</v>
      </c>
      <c r="AO11" s="84">
        <f t="shared" si="1"/>
        <v>8.4325072935946804E-3</v>
      </c>
      <c r="AP11" s="38"/>
      <c r="AQ11" s="21"/>
      <c r="AR11" s="38"/>
      <c r="AS11" s="38"/>
      <c r="AT11" s="38"/>
      <c r="AU11" s="38"/>
      <c r="AV11" s="15"/>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row>
    <row r="12" spans="1:106" s="40" customFormat="1" ht="16.5" customHeight="1">
      <c r="A12" s="35" t="s">
        <v>49</v>
      </c>
      <c r="B12" s="35" t="s">
        <v>47</v>
      </c>
      <c r="C12" s="35"/>
      <c r="D12" s="36">
        <v>123.31</v>
      </c>
      <c r="E12" s="37">
        <v>205.44499999999999</v>
      </c>
      <c r="F12" s="37">
        <v>234.209</v>
      </c>
      <c r="G12" s="37">
        <v>289.43400000000003</v>
      </c>
      <c r="H12" s="37">
        <v>307.12</v>
      </c>
      <c r="I12" s="37">
        <v>331.62799999999999</v>
      </c>
      <c r="J12" s="37">
        <v>363.32799999999997</v>
      </c>
      <c r="K12" s="37">
        <v>231.12299999999999</v>
      </c>
      <c r="L12" s="37">
        <v>258.62410299999999</v>
      </c>
      <c r="M12" s="37">
        <v>259.934504</v>
      </c>
      <c r="N12" s="37">
        <v>40.927890999999931</v>
      </c>
      <c r="O12" s="37">
        <v>288.17893391161164</v>
      </c>
      <c r="P12" s="37">
        <v>647.21698100000003</v>
      </c>
      <c r="Q12" s="37">
        <v>776.88210786351021</v>
      </c>
      <c r="R12" s="37">
        <v>891.49935693314535</v>
      </c>
      <c r="S12" s="37">
        <v>826.40548719999992</v>
      </c>
      <c r="T12" s="37">
        <v>858.27559999999994</v>
      </c>
      <c r="U12" s="37">
        <v>968.92372204497883</v>
      </c>
      <c r="V12" s="37">
        <v>1072.4971171522029</v>
      </c>
      <c r="W12" s="37">
        <v>1116.4584742237128</v>
      </c>
      <c r="X12" s="37">
        <v>1141.0121379999998</v>
      </c>
      <c r="Y12" s="37">
        <v>1170.7698809999999</v>
      </c>
      <c r="Z12" s="37">
        <v>1201.7869069999999</v>
      </c>
      <c r="AA12" s="37">
        <v>1619.2223879999999</v>
      </c>
      <c r="AB12" s="37">
        <v>1727.4095172576363</v>
      </c>
      <c r="AC12" s="37">
        <v>2005.840872</v>
      </c>
      <c r="AD12" s="37">
        <v>1953.76704</v>
      </c>
      <c r="AE12" s="37">
        <v>2020.7473096399995</v>
      </c>
      <c r="AF12" s="37">
        <v>1987.7499552999991</v>
      </c>
      <c r="AG12" s="37">
        <v>1939.4825095900005</v>
      </c>
      <c r="AH12" s="37">
        <v>1958.2526187799999</v>
      </c>
      <c r="AI12" s="37">
        <v>2028.1234854999987</v>
      </c>
      <c r="AJ12" s="37">
        <v>2073.8072759164611</v>
      </c>
      <c r="AK12" s="37">
        <v>2194.4114504199997</v>
      </c>
      <c r="AL12" s="37">
        <v>2367.0762468400003</v>
      </c>
      <c r="AM12" s="37">
        <v>2615.1907911500002</v>
      </c>
      <c r="AN12" s="83">
        <v>2575.0739671199999</v>
      </c>
      <c r="AO12" s="84">
        <f t="shared" si="1"/>
        <v>-1.533992248892839E-2</v>
      </c>
      <c r="AP12" s="38"/>
      <c r="AQ12" s="21"/>
      <c r="AR12" s="38"/>
      <c r="AS12" s="38"/>
      <c r="AT12" s="38"/>
      <c r="AU12" s="38"/>
      <c r="AV12" s="15"/>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row>
    <row r="13" spans="1:106" s="25" customFormat="1" ht="16.5" customHeight="1">
      <c r="A13" s="18" t="s">
        <v>29</v>
      </c>
      <c r="B13" s="18" t="s">
        <v>30</v>
      </c>
      <c r="C13" s="18"/>
      <c r="D13" s="32">
        <v>1233.6410000000001</v>
      </c>
      <c r="E13" s="33">
        <v>1228.502</v>
      </c>
      <c r="F13" s="33">
        <v>1230.3719999999998</v>
      </c>
      <c r="G13" s="33">
        <v>1229.1569999999999</v>
      </c>
      <c r="H13" s="33">
        <v>1264.51</v>
      </c>
      <c r="I13" s="33">
        <v>1604.2619999999999</v>
      </c>
      <c r="J13" s="33">
        <v>1579.8060000000003</v>
      </c>
      <c r="K13" s="33">
        <v>1662.6769999999999</v>
      </c>
      <c r="L13" s="33">
        <v>1638.455897</v>
      </c>
      <c r="M13" s="33">
        <v>1555.4590000000001</v>
      </c>
      <c r="N13" s="33">
        <v>1494.2829999999999</v>
      </c>
      <c r="O13" s="33">
        <v>44.016152000000005</v>
      </c>
      <c r="P13" s="33">
        <v>4.3827189999999998</v>
      </c>
      <c r="Q13" s="33">
        <v>27.445846</v>
      </c>
      <c r="R13" s="33" t="s">
        <v>62</v>
      </c>
      <c r="S13" s="33" t="s">
        <v>62</v>
      </c>
      <c r="T13" s="33" t="s">
        <v>62</v>
      </c>
      <c r="U13" s="33" t="s">
        <v>62</v>
      </c>
      <c r="V13" s="33" t="s">
        <v>62</v>
      </c>
      <c r="W13" s="33" t="s">
        <v>62</v>
      </c>
      <c r="X13" s="33" t="s">
        <v>62</v>
      </c>
      <c r="Y13" s="33" t="s">
        <v>62</v>
      </c>
      <c r="Z13" s="33" t="s">
        <v>62</v>
      </c>
      <c r="AA13" s="33" t="s">
        <v>62</v>
      </c>
      <c r="AB13" s="33" t="s">
        <v>62</v>
      </c>
      <c r="AC13" s="33" t="s">
        <v>62</v>
      </c>
      <c r="AD13" s="33" t="s">
        <v>62</v>
      </c>
      <c r="AE13" s="33" t="s">
        <v>62</v>
      </c>
      <c r="AF13" s="33" t="s">
        <v>62</v>
      </c>
      <c r="AG13" s="33" t="s">
        <v>62</v>
      </c>
      <c r="AH13" s="33" t="s">
        <v>62</v>
      </c>
      <c r="AI13" s="33" t="s">
        <v>62</v>
      </c>
      <c r="AJ13" s="33" t="s">
        <v>62</v>
      </c>
      <c r="AK13" s="33" t="s">
        <v>62</v>
      </c>
      <c r="AL13" s="33" t="s">
        <v>62</v>
      </c>
      <c r="AM13" s="33" t="s">
        <v>62</v>
      </c>
      <c r="AN13" s="81" t="s">
        <v>62</v>
      </c>
      <c r="AO13" s="82" t="s">
        <v>62</v>
      </c>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row>
    <row r="14" spans="1:106" s="25" customFormat="1" ht="16.5" customHeight="1">
      <c r="A14" s="18" t="s">
        <v>88</v>
      </c>
      <c r="B14" s="18" t="s">
        <v>87</v>
      </c>
      <c r="C14" s="41" t="s">
        <v>79</v>
      </c>
      <c r="D14" s="33" t="s">
        <v>62</v>
      </c>
      <c r="E14" s="33" t="s">
        <v>62</v>
      </c>
      <c r="F14" s="33" t="s">
        <v>62</v>
      </c>
      <c r="G14" s="33" t="s">
        <v>62</v>
      </c>
      <c r="H14" s="33" t="s">
        <v>62</v>
      </c>
      <c r="I14" s="33" t="s">
        <v>62</v>
      </c>
      <c r="J14" s="33" t="s">
        <v>62</v>
      </c>
      <c r="K14" s="33" t="s">
        <v>62</v>
      </c>
      <c r="L14" s="33" t="s">
        <v>62</v>
      </c>
      <c r="M14" s="33">
        <v>39.283999999999878</v>
      </c>
      <c r="N14" s="33">
        <v>41.164000000000215</v>
      </c>
      <c r="O14" s="33">
        <v>96.380322110000094</v>
      </c>
      <c r="P14" s="33">
        <v>97.649232809999901</v>
      </c>
      <c r="Q14" s="33">
        <v>71.488789899999986</v>
      </c>
      <c r="R14" s="33">
        <v>42.853049000000055</v>
      </c>
      <c r="S14" s="33">
        <v>31.304343900000049</v>
      </c>
      <c r="T14" s="33">
        <v>28.836610199999996</v>
      </c>
      <c r="U14" s="33">
        <v>42.251853600000004</v>
      </c>
      <c r="V14" s="33">
        <v>16.401151799999752</v>
      </c>
      <c r="W14" s="33">
        <v>3.5801562999999987</v>
      </c>
      <c r="X14" s="33">
        <v>2.2829027099999166</v>
      </c>
      <c r="Y14" s="33">
        <v>3.5146085900000799</v>
      </c>
      <c r="Z14" s="33">
        <v>0.19855918999996902</v>
      </c>
      <c r="AA14" s="33">
        <v>7.4387947400000485</v>
      </c>
      <c r="AB14" s="33">
        <v>10.529973659999996</v>
      </c>
      <c r="AC14" s="33">
        <v>-4.4747210200000609</v>
      </c>
      <c r="AD14" s="33">
        <v>-6.9936996399998668</v>
      </c>
      <c r="AE14" s="33">
        <v>26.288251300000191</v>
      </c>
      <c r="AF14" s="33">
        <v>20.917077629999639</v>
      </c>
      <c r="AG14" s="33">
        <v>23.011348470000744</v>
      </c>
      <c r="AH14" s="33">
        <v>23.918376539999961</v>
      </c>
      <c r="AI14" s="33">
        <v>-19.239224490000726</v>
      </c>
      <c r="AJ14" s="33">
        <v>-28.538601819998743</v>
      </c>
      <c r="AK14" s="33">
        <v>-37.334560889999388</v>
      </c>
      <c r="AL14" s="33">
        <v>-37.922568159997354</v>
      </c>
      <c r="AM14" s="33">
        <v>-38.285048939998887</v>
      </c>
      <c r="AN14" s="33">
        <v>-22.433539099998598</v>
      </c>
      <c r="AO14" s="84">
        <f t="shared" ref="AO14:AO27" si="6">IF(ABS((AN14-AM14)/ABS(AM14))&gt;1000%,"–",(AN14-AM14)/ABS(AM14))</f>
        <v>0.41403916878474156</v>
      </c>
      <c r="AP14" s="24"/>
      <c r="AQ14" s="24"/>
      <c r="AR14" s="24"/>
      <c r="AS14" s="24"/>
      <c r="AT14" s="24"/>
      <c r="AU14" s="24"/>
      <c r="AV14" s="24"/>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85"/>
      <c r="CA14" s="85"/>
      <c r="CB14" s="85"/>
      <c r="CC14" s="85"/>
      <c r="CD14" s="85"/>
      <c r="CE14" s="85"/>
      <c r="CF14" s="21"/>
      <c r="CG14" s="21"/>
      <c r="CH14" s="21"/>
      <c r="CI14" s="21"/>
      <c r="CJ14" s="21"/>
      <c r="CK14" s="21"/>
      <c r="CL14" s="21"/>
      <c r="CM14" s="21"/>
      <c r="CN14" s="21"/>
      <c r="CO14" s="21"/>
      <c r="CP14" s="21"/>
      <c r="CQ14" s="21"/>
      <c r="CR14" s="21"/>
      <c r="CS14" s="21"/>
    </row>
    <row r="15" spans="1:106" s="17" customFormat="1" ht="16.5" customHeight="1">
      <c r="A15" s="26" t="s">
        <v>31</v>
      </c>
      <c r="B15" s="26" t="s">
        <v>32</v>
      </c>
      <c r="C15" s="26"/>
      <c r="D15" s="29">
        <v>29.214468794145446</v>
      </c>
      <c r="E15" s="30">
        <v>36.706159019909244</v>
      </c>
      <c r="F15" s="30">
        <v>50.735507474017218</v>
      </c>
      <c r="G15" s="30">
        <v>67.777924196887525</v>
      </c>
      <c r="H15" s="30">
        <v>72.323065753681306</v>
      </c>
      <c r="I15" s="30">
        <v>80.21415074742238</v>
      </c>
      <c r="J15" s="30">
        <v>151.66992598558585</v>
      </c>
      <c r="K15" s="30">
        <v>86.488654120750084</v>
      </c>
      <c r="L15" s="30">
        <v>77.927907294498894</v>
      </c>
      <c r="M15" s="30">
        <v>38.947249015252162</v>
      </c>
      <c r="N15" s="30">
        <v>29.97367715976328</v>
      </c>
      <c r="O15" s="30">
        <v>-22.64829920799842</v>
      </c>
      <c r="P15" s="30">
        <v>32.433186707654329</v>
      </c>
      <c r="Q15" s="30">
        <v>35.359746860171633</v>
      </c>
      <c r="R15" s="30">
        <v>151.70825196882214</v>
      </c>
      <c r="S15" s="30">
        <v>156.33370759383948</v>
      </c>
      <c r="T15" s="30">
        <v>95.674954393159098</v>
      </c>
      <c r="U15" s="30">
        <v>183.12248483047165</v>
      </c>
      <c r="V15" s="30">
        <v>71.164240362601973</v>
      </c>
      <c r="W15" s="30">
        <v>51.410981528548774</v>
      </c>
      <c r="X15" s="30">
        <v>63.566376657434304</v>
      </c>
      <c r="Y15" s="30">
        <v>15.172865762793137</v>
      </c>
      <c r="Z15" s="30">
        <v>165.20116028727708</v>
      </c>
      <c r="AA15" s="30">
        <v>316.66606096686371</v>
      </c>
      <c r="AB15" s="30">
        <v>358.74955938471305</v>
      </c>
      <c r="AC15" s="30">
        <v>257.58971379616298</v>
      </c>
      <c r="AD15" s="30">
        <v>92.012956621031464</v>
      </c>
      <c r="AE15" s="30">
        <v>51.726742020000188</v>
      </c>
      <c r="AF15" s="30">
        <v>52.045054619999917</v>
      </c>
      <c r="AG15" s="30">
        <v>67.9693287099999</v>
      </c>
      <c r="AH15" s="30">
        <v>55.733622709999992</v>
      </c>
      <c r="AI15" s="30">
        <v>21.669867739999972</v>
      </c>
      <c r="AJ15" s="30">
        <v>-92.207082169999978</v>
      </c>
      <c r="AK15" s="30">
        <v>-40.495180379999965</v>
      </c>
      <c r="AL15" s="30">
        <v>-26.765360220000161</v>
      </c>
      <c r="AM15" s="30">
        <v>-14.306635320000055</v>
      </c>
      <c r="AN15" s="79">
        <v>-344.23578851000013</v>
      </c>
      <c r="AO15" s="80" t="str">
        <f t="shared" si="6"/>
        <v>–</v>
      </c>
      <c r="AP15" s="16"/>
      <c r="AQ15" s="16"/>
      <c r="AR15" s="16"/>
      <c r="AS15" s="16"/>
      <c r="AT15" s="16"/>
      <c r="AU15" s="16"/>
      <c r="AV15" s="31"/>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85"/>
      <c r="CA15" s="85"/>
      <c r="CB15" s="85"/>
      <c r="CC15" s="85"/>
      <c r="CD15" s="85"/>
      <c r="CE15" s="85"/>
      <c r="CF15" s="16"/>
      <c r="CG15" s="16"/>
      <c r="CH15" s="16"/>
      <c r="CI15" s="16"/>
      <c r="CJ15" s="16"/>
      <c r="CK15" s="16"/>
      <c r="CL15" s="16"/>
      <c r="CM15" s="16"/>
      <c r="CN15" s="16"/>
      <c r="CO15" s="16"/>
      <c r="CP15" s="16"/>
      <c r="CQ15" s="16"/>
      <c r="CR15" s="16"/>
      <c r="CS15" s="16"/>
    </row>
    <row r="16" spans="1:106" s="47" customFormat="1" ht="22.5" customHeight="1">
      <c r="A16" s="42" t="s">
        <v>103</v>
      </c>
      <c r="B16" s="43" t="s">
        <v>104</v>
      </c>
      <c r="C16" s="44"/>
      <c r="D16" s="45">
        <v>6047.2226912681845</v>
      </c>
      <c r="E16" s="46">
        <v>6265.7000524812347</v>
      </c>
      <c r="F16" s="46">
        <v>6560.6280782644217</v>
      </c>
      <c r="G16" s="46">
        <v>6917.2610761104588</v>
      </c>
      <c r="H16" s="46">
        <v>7530.9021447390633</v>
      </c>
      <c r="I16" s="46">
        <v>8412.9884385049863</v>
      </c>
      <c r="J16" s="46">
        <v>9053.1316420362546</v>
      </c>
      <c r="K16" s="46">
        <v>9656.2090593204084</v>
      </c>
      <c r="L16" s="46">
        <v>10539.202841939308</v>
      </c>
      <c r="M16" s="46">
        <v>10489.518249015251</v>
      </c>
      <c r="N16" s="46">
        <v>10636.416677159765</v>
      </c>
      <c r="O16" s="46">
        <v>11128.829216561999</v>
      </c>
      <c r="P16" s="46">
        <v>12041.275532277654</v>
      </c>
      <c r="Q16" s="46">
        <v>12718.718247090173</v>
      </c>
      <c r="R16" s="46">
        <v>13117.681479888824</v>
      </c>
      <c r="S16" s="46">
        <v>13511.229296843841</v>
      </c>
      <c r="T16" s="46">
        <v>14049.731113613158</v>
      </c>
      <c r="U16" s="46">
        <v>15497.63383593047</v>
      </c>
      <c r="V16" s="46">
        <v>16815.132263772604</v>
      </c>
      <c r="W16" s="46">
        <v>17992.103331498551</v>
      </c>
      <c r="X16" s="46">
        <v>18464.247987517436</v>
      </c>
      <c r="Y16" s="46">
        <v>19197.583755552794</v>
      </c>
      <c r="Z16" s="46">
        <v>19755.202962567277</v>
      </c>
      <c r="AA16" s="46">
        <v>19897.135280526865</v>
      </c>
      <c r="AB16" s="46">
        <v>20384.062921134711</v>
      </c>
      <c r="AC16" s="46">
        <v>22153.415216746165</v>
      </c>
      <c r="AD16" s="46">
        <v>23542.994641151032</v>
      </c>
      <c r="AE16" s="46">
        <v>24357.863118120007</v>
      </c>
      <c r="AF16" s="46">
        <v>24867.730905140001</v>
      </c>
      <c r="AG16" s="46">
        <v>25717.056731950004</v>
      </c>
      <c r="AH16" s="46">
        <v>27031.907308988644</v>
      </c>
      <c r="AI16" s="46">
        <v>28522.172466531105</v>
      </c>
      <c r="AJ16" s="46">
        <v>29983.055753680033</v>
      </c>
      <c r="AK16" s="46">
        <v>31333.984881068813</v>
      </c>
      <c r="AL16" s="46">
        <v>31845.171919409997</v>
      </c>
      <c r="AM16" s="46">
        <v>32200.627911279997</v>
      </c>
      <c r="AN16" s="46">
        <v>32218.375563349997</v>
      </c>
      <c r="AO16" s="80">
        <f t="shared" si="6"/>
        <v>5.5115857115889096E-4</v>
      </c>
      <c r="AP16" s="86"/>
      <c r="AQ16" s="46"/>
      <c r="AR16" s="46"/>
      <c r="AS16" s="46"/>
      <c r="AT16" s="46"/>
      <c r="AU16" s="46"/>
      <c r="AV16" s="8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85"/>
      <c r="CA16" s="85"/>
      <c r="CB16" s="85"/>
      <c r="CC16" s="85"/>
      <c r="CD16" s="85"/>
      <c r="CE16" s="85"/>
    </row>
    <row r="17" spans="1:97" s="47" customFormat="1" ht="14.25">
      <c r="A17" s="48" t="s">
        <v>105</v>
      </c>
      <c r="B17" s="48" t="s">
        <v>106</v>
      </c>
      <c r="C17" s="49" t="s">
        <v>80</v>
      </c>
      <c r="D17" s="50">
        <v>121.42800769903536</v>
      </c>
      <c r="E17" s="51">
        <v>148.22921770220927</v>
      </c>
      <c r="F17" s="51">
        <v>157.33456678225662</v>
      </c>
      <c r="G17" s="51">
        <v>164.54719574795533</v>
      </c>
      <c r="H17" s="51">
        <v>182.85428324397589</v>
      </c>
      <c r="I17" s="51">
        <v>210.46661147463044</v>
      </c>
      <c r="J17" s="51">
        <v>245.57519074643227</v>
      </c>
      <c r="K17" s="51">
        <v>250.87759030459344</v>
      </c>
      <c r="L17" s="51">
        <v>243.50045359641825</v>
      </c>
      <c r="M17" s="51">
        <v>234.5062816616539</v>
      </c>
      <c r="N17" s="51">
        <v>253.83341139976756</v>
      </c>
      <c r="O17" s="51">
        <v>296.87937076207902</v>
      </c>
      <c r="P17" s="51">
        <v>376.6217768416501</v>
      </c>
      <c r="Q17" s="51">
        <v>353.36145059331579</v>
      </c>
      <c r="R17" s="51">
        <v>304.64035146723643</v>
      </c>
      <c r="S17" s="51">
        <v>395.50758245642538</v>
      </c>
      <c r="T17" s="51">
        <v>141.29633816219237</v>
      </c>
      <c r="U17" s="51">
        <v>83.130827513559183</v>
      </c>
      <c r="V17" s="51">
        <v>146.90914772137808</v>
      </c>
      <c r="W17" s="51">
        <v>193.10840647551649</v>
      </c>
      <c r="X17" s="51">
        <v>319.36636138184303</v>
      </c>
      <c r="Y17" s="51">
        <v>337.9728797500822</v>
      </c>
      <c r="Z17" s="51">
        <v>343.34235312345487</v>
      </c>
      <c r="AA17" s="51">
        <v>28.844606239032714</v>
      </c>
      <c r="AB17" s="51">
        <v>291.58886219876985</v>
      </c>
      <c r="AC17" s="51">
        <v>318.77653564878358</v>
      </c>
      <c r="AD17" s="51">
        <v>195.5554528861453</v>
      </c>
      <c r="AE17" s="51">
        <v>236.02931794</v>
      </c>
      <c r="AF17" s="51">
        <v>249.14279469999994</v>
      </c>
      <c r="AG17" s="51">
        <v>232.25519563000023</v>
      </c>
      <c r="AH17" s="51">
        <v>197.73659709999998</v>
      </c>
      <c r="AI17" s="51">
        <v>210.13009237999998</v>
      </c>
      <c r="AJ17" s="51">
        <v>174.93167214999988</v>
      </c>
      <c r="AK17" s="51">
        <v>202.83147639000003</v>
      </c>
      <c r="AL17" s="51">
        <v>1818.81600005</v>
      </c>
      <c r="AM17" s="51">
        <v>200.33418097000001</v>
      </c>
      <c r="AN17" s="87">
        <v>221.64829613999996</v>
      </c>
      <c r="AO17" s="88">
        <f t="shared" si="6"/>
        <v>0.10639280359846198</v>
      </c>
      <c r="AP17" s="89"/>
      <c r="AQ17" s="89"/>
      <c r="AR17" s="51"/>
      <c r="AS17" s="51"/>
      <c r="AT17" s="51"/>
      <c r="AU17" s="51"/>
      <c r="AV17" s="89"/>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85"/>
      <c r="CA17" s="85"/>
      <c r="CB17" s="85"/>
      <c r="CC17" s="85"/>
      <c r="CD17" s="85"/>
      <c r="CE17" s="85"/>
    </row>
    <row r="18" spans="1:97" s="47" customFormat="1" ht="22.5" customHeight="1">
      <c r="A18" s="43" t="s">
        <v>107</v>
      </c>
      <c r="B18" s="43" t="s">
        <v>108</v>
      </c>
      <c r="C18" s="44"/>
      <c r="D18" s="45">
        <v>6168.6506989672198</v>
      </c>
      <c r="E18" s="46">
        <v>6413.9292701834438</v>
      </c>
      <c r="F18" s="46">
        <v>6717.9626450466785</v>
      </c>
      <c r="G18" s="46">
        <v>7081.8082718584137</v>
      </c>
      <c r="H18" s="46">
        <v>7713.7564279830394</v>
      </c>
      <c r="I18" s="46">
        <v>8623.4550499796169</v>
      </c>
      <c r="J18" s="46">
        <v>9298.7068327826873</v>
      </c>
      <c r="K18" s="46">
        <v>9907.0866496250019</v>
      </c>
      <c r="L18" s="46">
        <v>10782.703295535726</v>
      </c>
      <c r="M18" s="46">
        <v>10724.024530676905</v>
      </c>
      <c r="N18" s="46">
        <v>10890.250088559533</v>
      </c>
      <c r="O18" s="46">
        <v>11425.708587324078</v>
      </c>
      <c r="P18" s="46">
        <v>12417.897309119304</v>
      </c>
      <c r="Q18" s="46">
        <v>13072.07969768349</v>
      </c>
      <c r="R18" s="46">
        <v>13422.321831356061</v>
      </c>
      <c r="S18" s="46">
        <v>13906.736879300266</v>
      </c>
      <c r="T18" s="46">
        <v>14191.02745177535</v>
      </c>
      <c r="U18" s="46">
        <v>15580.76466344403</v>
      </c>
      <c r="V18" s="46">
        <v>16962.041411493981</v>
      </c>
      <c r="W18" s="46">
        <v>18185.211737974067</v>
      </c>
      <c r="X18" s="46">
        <v>18783.614348899278</v>
      </c>
      <c r="Y18" s="46">
        <v>19535.556635302877</v>
      </c>
      <c r="Z18" s="46">
        <v>20098.545315690732</v>
      </c>
      <c r="AA18" s="46">
        <v>19925.979886765897</v>
      </c>
      <c r="AB18" s="46">
        <v>20675.65178333348</v>
      </c>
      <c r="AC18" s="46">
        <v>22472.191752394949</v>
      </c>
      <c r="AD18" s="46">
        <v>23738.550094037178</v>
      </c>
      <c r="AE18" s="46">
        <v>24593.892436060007</v>
      </c>
      <c r="AF18" s="46">
        <v>25116.873699840002</v>
      </c>
      <c r="AG18" s="46">
        <v>25949.311927580005</v>
      </c>
      <c r="AH18" s="46">
        <v>27229.643906088644</v>
      </c>
      <c r="AI18" s="46">
        <v>28732.302558911106</v>
      </c>
      <c r="AJ18" s="46">
        <v>30157.987425830033</v>
      </c>
      <c r="AK18" s="46">
        <v>31536.816357458814</v>
      </c>
      <c r="AL18" s="46">
        <v>33663.98791946</v>
      </c>
      <c r="AM18" s="46">
        <v>32400.962092249996</v>
      </c>
      <c r="AN18" s="90">
        <v>32440.02385949</v>
      </c>
      <c r="AO18" s="91">
        <f t="shared" si="6"/>
        <v>1.2055743014293757E-3</v>
      </c>
      <c r="AP18" s="86"/>
      <c r="AQ18" s="86"/>
      <c r="AR18" s="46"/>
      <c r="AS18" s="46"/>
      <c r="AT18" s="46"/>
      <c r="AU18" s="46"/>
      <c r="AV18" s="8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85"/>
      <c r="CA18" s="85"/>
      <c r="CB18" s="85"/>
      <c r="CC18" s="85"/>
      <c r="CD18" s="85"/>
      <c r="CE18" s="85"/>
    </row>
    <row r="19" spans="1:97" s="47" customFormat="1" ht="16.5" customHeight="1">
      <c r="A19" s="48" t="s">
        <v>109</v>
      </c>
      <c r="B19" s="48" t="s">
        <v>110</v>
      </c>
      <c r="C19" s="52"/>
      <c r="D19" s="50">
        <v>-2.9621363627520525</v>
      </c>
      <c r="E19" s="51">
        <v>-3.5378125290392388</v>
      </c>
      <c r="F19" s="51">
        <v>-1.663032167619376</v>
      </c>
      <c r="G19" s="51">
        <v>-5.2384797086380032E-2</v>
      </c>
      <c r="H19" s="51">
        <v>-11.351544633869969</v>
      </c>
      <c r="I19" s="51">
        <v>-10.081926346503499</v>
      </c>
      <c r="J19" s="51">
        <v>-5.8914437235148247</v>
      </c>
      <c r="K19" s="51">
        <v>4.63314531170536</v>
      </c>
      <c r="L19" s="51">
        <v>-8.5898825837596586</v>
      </c>
      <c r="M19" s="51">
        <v>-49.107926676906068</v>
      </c>
      <c r="N19" s="51">
        <v>-12.673988559530812</v>
      </c>
      <c r="O19" s="51">
        <v>12.486800215919375</v>
      </c>
      <c r="P19" s="51">
        <v>-2.9467668693044411</v>
      </c>
      <c r="Q19" s="51">
        <v>-27.688377333487455</v>
      </c>
      <c r="R19" s="51">
        <v>-23.351340776058596</v>
      </c>
      <c r="S19" s="51">
        <v>-8.9689574402649015</v>
      </c>
      <c r="T19" s="51">
        <v>-52.889588525351471</v>
      </c>
      <c r="U19" s="51">
        <v>-231.38448707403086</v>
      </c>
      <c r="V19" s="51">
        <v>59.30899880601995</v>
      </c>
      <c r="W19" s="51">
        <v>-60.784846504065285</v>
      </c>
      <c r="X19" s="51">
        <v>-100.94030931927733</v>
      </c>
      <c r="Y19" s="51">
        <v>-125.95233419287536</v>
      </c>
      <c r="Z19" s="51">
        <v>-189.45564414073192</v>
      </c>
      <c r="AA19" s="51">
        <v>-159.45034894589639</v>
      </c>
      <c r="AB19" s="51">
        <v>165.11207639651749</v>
      </c>
      <c r="AC19" s="51">
        <v>-48.00211568494646</v>
      </c>
      <c r="AD19" s="51">
        <v>-95.84048080717676</v>
      </c>
      <c r="AE19" s="51">
        <v>373.98130356000007</v>
      </c>
      <c r="AF19" s="51">
        <v>123.921705</v>
      </c>
      <c r="AG19" s="51">
        <v>501.98087299999997</v>
      </c>
      <c r="AH19" s="51">
        <v>-43.670361</v>
      </c>
      <c r="AI19" s="51">
        <v>59.058325000000004</v>
      </c>
      <c r="AJ19" s="51">
        <v>319.7</v>
      </c>
      <c r="AK19" s="51">
        <v>-420.6</v>
      </c>
      <c r="AL19" s="51">
        <v>-827.2</v>
      </c>
      <c r="AM19" s="51">
        <v>152.4</v>
      </c>
      <c r="AN19" s="87">
        <v>327.48</v>
      </c>
      <c r="AO19" s="88">
        <f t="shared" si="6"/>
        <v>1.1488188976377953</v>
      </c>
      <c r="AP19" s="89"/>
      <c r="AQ19" s="89"/>
      <c r="AR19" s="51"/>
      <c r="AS19" s="51"/>
      <c r="AT19" s="51"/>
      <c r="AU19" s="51"/>
      <c r="AV19" s="89"/>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85"/>
      <c r="CA19" s="85"/>
      <c r="CB19" s="85"/>
      <c r="CC19" s="85"/>
      <c r="CD19" s="85"/>
      <c r="CE19" s="85"/>
    </row>
    <row r="20" spans="1:97" s="47" customFormat="1" ht="22.5" customHeight="1">
      <c r="A20" s="43" t="s">
        <v>111</v>
      </c>
      <c r="B20" s="43" t="s">
        <v>112</v>
      </c>
      <c r="C20" s="44"/>
      <c r="D20" s="45">
        <v>6165.6885626044677</v>
      </c>
      <c r="E20" s="46">
        <v>6410.3914576544048</v>
      </c>
      <c r="F20" s="46">
        <v>6716.2996128790592</v>
      </c>
      <c r="G20" s="46">
        <v>7081.7558870613275</v>
      </c>
      <c r="H20" s="46">
        <v>7702.4048833491688</v>
      </c>
      <c r="I20" s="46">
        <v>8613.3731236331132</v>
      </c>
      <c r="J20" s="46">
        <v>9292.8153890591711</v>
      </c>
      <c r="K20" s="46">
        <v>9911.7197949367073</v>
      </c>
      <c r="L20" s="46">
        <v>10774.113412951967</v>
      </c>
      <c r="M20" s="46">
        <v>10674.916603999998</v>
      </c>
      <c r="N20" s="46">
        <v>10877.576100000002</v>
      </c>
      <c r="O20" s="46">
        <v>11438.195387539998</v>
      </c>
      <c r="P20" s="46">
        <v>12414.950542249999</v>
      </c>
      <c r="Q20" s="46">
        <v>13044.391320350001</v>
      </c>
      <c r="R20" s="46">
        <v>13398.970490580003</v>
      </c>
      <c r="S20" s="46">
        <v>13897.767921860002</v>
      </c>
      <c r="T20" s="46">
        <v>14138.137863249998</v>
      </c>
      <c r="U20" s="46">
        <v>15349.380176369998</v>
      </c>
      <c r="V20" s="46">
        <v>17021.350410300001</v>
      </c>
      <c r="W20" s="46">
        <v>18124.426891470001</v>
      </c>
      <c r="X20" s="46">
        <v>18682.674039580001</v>
      </c>
      <c r="Y20" s="46">
        <v>19409.604301110001</v>
      </c>
      <c r="Z20" s="46">
        <v>19909.089671549998</v>
      </c>
      <c r="AA20" s="46">
        <v>19766.529537820003</v>
      </c>
      <c r="AB20" s="46">
        <v>20840.763859729999</v>
      </c>
      <c r="AC20" s="46">
        <v>22424.189636710002</v>
      </c>
      <c r="AD20" s="46">
        <v>23642.709613229999</v>
      </c>
      <c r="AE20" s="46">
        <v>24967.873739620009</v>
      </c>
      <c r="AF20" s="46">
        <v>25240.795404839999</v>
      </c>
      <c r="AG20" s="46">
        <v>26451.292800580006</v>
      </c>
      <c r="AH20" s="46">
        <v>27185.973545088644</v>
      </c>
      <c r="AI20" s="46">
        <v>28791.360883911104</v>
      </c>
      <c r="AJ20" s="46">
        <v>30477.687425830034</v>
      </c>
      <c r="AK20" s="46">
        <v>31116.216357458812</v>
      </c>
      <c r="AL20" s="46">
        <v>32836.787919459995</v>
      </c>
      <c r="AM20" s="46">
        <v>32553.362092249998</v>
      </c>
      <c r="AN20" s="90">
        <v>32767.503859489996</v>
      </c>
      <c r="AO20" s="91">
        <f t="shared" si="6"/>
        <v>6.5781766759808605E-3</v>
      </c>
      <c r="AP20" s="86"/>
      <c r="AQ20" s="86"/>
      <c r="AR20" s="46"/>
      <c r="AS20" s="46"/>
      <c r="AT20" s="46"/>
      <c r="AU20" s="46"/>
      <c r="AV20" s="8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85"/>
      <c r="CA20" s="85"/>
      <c r="CB20" s="85"/>
      <c r="CC20" s="85"/>
      <c r="CD20" s="85"/>
      <c r="CE20" s="85"/>
    </row>
    <row r="21" spans="1:97" s="17" customFormat="1" ht="16.5" customHeight="1">
      <c r="A21" s="26" t="s">
        <v>33</v>
      </c>
      <c r="B21" s="26" t="s">
        <v>34</v>
      </c>
      <c r="C21" s="26"/>
      <c r="D21" s="29">
        <v>5256.6074500000004</v>
      </c>
      <c r="E21" s="30">
        <v>5654.135679250001</v>
      </c>
      <c r="F21" s="30">
        <v>6107.1540830000004</v>
      </c>
      <c r="G21" s="30">
        <v>6424.2172434999993</v>
      </c>
      <c r="H21" s="30">
        <v>6898.1337810000005</v>
      </c>
      <c r="I21" s="30">
        <v>7402.2215272499998</v>
      </c>
      <c r="J21" s="30">
        <v>8182.9591527500006</v>
      </c>
      <c r="K21" s="30">
        <v>8933.3095860000012</v>
      </c>
      <c r="L21" s="30">
        <v>9612.9072450000003</v>
      </c>
      <c r="M21" s="30">
        <v>9548.9349999999995</v>
      </c>
      <c r="N21" s="30">
        <v>10017.227000000001</v>
      </c>
      <c r="O21" s="30">
        <v>10780.485509</v>
      </c>
      <c r="P21" s="30">
        <v>11360.495192</v>
      </c>
      <c r="Q21" s="30">
        <v>11926.859852</v>
      </c>
      <c r="R21" s="30">
        <v>12430.609334000001</v>
      </c>
      <c r="S21" s="30">
        <v>13190.309896999999</v>
      </c>
      <c r="T21" s="30">
        <v>13986.271283</v>
      </c>
      <c r="U21" s="30">
        <v>14592.757044</v>
      </c>
      <c r="V21" s="30">
        <v>15335.619704000001</v>
      </c>
      <c r="W21" s="30">
        <v>16307.508545000001</v>
      </c>
      <c r="X21" s="30">
        <v>17352.720037080002</v>
      </c>
      <c r="Y21" s="30">
        <v>17563.915602790003</v>
      </c>
      <c r="Z21" s="30">
        <v>18423.621994609999</v>
      </c>
      <c r="AA21" s="30">
        <v>19431.457254780002</v>
      </c>
      <c r="AB21" s="30">
        <v>20273.850593919997</v>
      </c>
      <c r="AC21" s="30">
        <v>20883.74693053</v>
      </c>
      <c r="AD21" s="30">
        <v>21356.405838040002</v>
      </c>
      <c r="AE21" s="30">
        <v>22195.991088200015</v>
      </c>
      <c r="AF21" s="30">
        <v>24031.422236770002</v>
      </c>
      <c r="AG21" s="30">
        <v>24649.759355979986</v>
      </c>
      <c r="AH21" s="30">
        <v>25985.944276230002</v>
      </c>
      <c r="AI21" s="30">
        <v>27185.406330370006</v>
      </c>
      <c r="AJ21" s="30">
        <v>27924.222560889997</v>
      </c>
      <c r="AK21" s="30">
        <v>28056.384179820001</v>
      </c>
      <c r="AL21" s="30">
        <v>29482.434952929998</v>
      </c>
      <c r="AM21" s="30">
        <v>29796.184144679988</v>
      </c>
      <c r="AN21" s="79">
        <v>31388.951132410009</v>
      </c>
      <c r="AO21" s="91">
        <f t="shared" si="6"/>
        <v>5.3455401537193303E-2</v>
      </c>
      <c r="AP21" s="14"/>
      <c r="AQ21" s="14"/>
      <c r="AR21" s="14"/>
      <c r="AS21" s="14"/>
      <c r="AT21" s="14"/>
      <c r="AU21" s="14"/>
      <c r="AV21" s="31"/>
      <c r="AW21" s="53"/>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85"/>
      <c r="CA21" s="85"/>
      <c r="CB21" s="85"/>
      <c r="CC21" s="85"/>
      <c r="CD21" s="85"/>
      <c r="CE21" s="85"/>
      <c r="CF21" s="16"/>
      <c r="CG21" s="16"/>
      <c r="CH21" s="16"/>
      <c r="CI21" s="16"/>
      <c r="CJ21" s="16"/>
      <c r="CK21" s="16"/>
      <c r="CL21" s="16"/>
      <c r="CM21" s="16"/>
      <c r="CN21" s="16"/>
      <c r="CO21" s="16"/>
      <c r="CP21" s="16"/>
      <c r="CQ21" s="16"/>
      <c r="CR21" s="16"/>
      <c r="CS21" s="16"/>
    </row>
    <row r="22" spans="1:97" s="25" customFormat="1" ht="16.5" customHeight="1">
      <c r="A22" s="18" t="s">
        <v>35</v>
      </c>
      <c r="B22" s="18" t="s">
        <v>36</v>
      </c>
      <c r="C22" s="18"/>
      <c r="D22" s="32">
        <v>5736.4604500000005</v>
      </c>
      <c r="E22" s="33">
        <v>6171.5176792500006</v>
      </c>
      <c r="F22" s="33">
        <v>6722.7810829999999</v>
      </c>
      <c r="G22" s="33">
        <v>7132.5322434999998</v>
      </c>
      <c r="H22" s="33">
        <v>7653.5217810000004</v>
      </c>
      <c r="I22" s="33">
        <v>8203.5305272499991</v>
      </c>
      <c r="J22" s="33">
        <v>9174.5001527500008</v>
      </c>
      <c r="K22" s="33">
        <v>10041.498586000002</v>
      </c>
      <c r="L22" s="33">
        <v>10803.762245</v>
      </c>
      <c r="M22" s="33">
        <v>10808.218000000001</v>
      </c>
      <c r="N22" s="33">
        <v>11307.433000000001</v>
      </c>
      <c r="O22" s="33">
        <v>12459.030045</v>
      </c>
      <c r="P22" s="33">
        <v>13138.477558</v>
      </c>
      <c r="Q22" s="33">
        <v>14024.092658</v>
      </c>
      <c r="R22" s="33">
        <v>14620.510527</v>
      </c>
      <c r="S22" s="33">
        <v>15478.327447</v>
      </c>
      <c r="T22" s="33">
        <v>16386.460812000001</v>
      </c>
      <c r="U22" s="33">
        <v>17095.587411</v>
      </c>
      <c r="V22" s="33">
        <v>17924.119355999999</v>
      </c>
      <c r="W22" s="33">
        <v>19139.820941000002</v>
      </c>
      <c r="X22" s="33">
        <v>20347.706646720002</v>
      </c>
      <c r="Y22" s="33">
        <v>20602.62692156</v>
      </c>
      <c r="Z22" s="33">
        <v>21578.688865280001</v>
      </c>
      <c r="AA22" s="33">
        <v>22721.911483690001</v>
      </c>
      <c r="AB22" s="33">
        <v>23656.322442099998</v>
      </c>
      <c r="AC22" s="33">
        <v>24292.46157507</v>
      </c>
      <c r="AD22" s="33">
        <v>24931.510095060003</v>
      </c>
      <c r="AE22" s="33">
        <v>25901.228292110016</v>
      </c>
      <c r="AF22" s="33">
        <v>27926.489908810003</v>
      </c>
      <c r="AG22" s="33">
        <v>28638.983180479987</v>
      </c>
      <c r="AH22" s="33">
        <v>30122.367694619999</v>
      </c>
      <c r="AI22" s="33">
        <v>31483.804307480004</v>
      </c>
      <c r="AJ22" s="33">
        <v>32317.643242999995</v>
      </c>
      <c r="AK22" s="33">
        <v>32551.255493559998</v>
      </c>
      <c r="AL22" s="33">
        <v>34142.799844399997</v>
      </c>
      <c r="AM22" s="33">
        <v>34466.601583249991</v>
      </c>
      <c r="AN22" s="81">
        <v>36278.489973500007</v>
      </c>
      <c r="AO22" s="88">
        <f t="shared" si="6"/>
        <v>5.2569394922026613E-2</v>
      </c>
      <c r="AP22" s="21"/>
      <c r="AQ22" s="21"/>
      <c r="AR22" s="21"/>
      <c r="AS22" s="21"/>
      <c r="AT22" s="21"/>
      <c r="AU22" s="21"/>
      <c r="AV22" s="24"/>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85"/>
      <c r="CA22" s="85"/>
      <c r="CB22" s="85"/>
      <c r="CC22" s="85"/>
      <c r="CD22" s="85"/>
      <c r="CE22" s="85"/>
      <c r="CF22" s="21"/>
      <c r="CG22" s="21"/>
      <c r="CH22" s="21"/>
      <c r="CI22" s="21"/>
      <c r="CJ22" s="21"/>
      <c r="CK22" s="21"/>
      <c r="CL22" s="21"/>
      <c r="CM22" s="21"/>
      <c r="CN22" s="21"/>
      <c r="CO22" s="21"/>
      <c r="CP22" s="21"/>
      <c r="CQ22" s="21"/>
      <c r="CR22" s="21"/>
      <c r="CS22" s="21"/>
    </row>
    <row r="23" spans="1:97" s="25" customFormat="1" ht="16.5" customHeight="1">
      <c r="A23" s="18" t="s">
        <v>55</v>
      </c>
      <c r="B23" s="18" t="s">
        <v>54</v>
      </c>
      <c r="C23" s="18"/>
      <c r="D23" s="32">
        <v>-479.85300000000007</v>
      </c>
      <c r="E23" s="33">
        <v>-517.38199999999961</v>
      </c>
      <c r="F23" s="33">
        <v>-615.6269999999995</v>
      </c>
      <c r="G23" s="33">
        <v>-708.31500000000005</v>
      </c>
      <c r="H23" s="33">
        <v>-755.38799999999992</v>
      </c>
      <c r="I23" s="33">
        <v>-801.30899999999929</v>
      </c>
      <c r="J23" s="33">
        <v>-991.54100000000017</v>
      </c>
      <c r="K23" s="33">
        <v>-1108.1890000000003</v>
      </c>
      <c r="L23" s="33">
        <v>-1190.855</v>
      </c>
      <c r="M23" s="33">
        <v>-1259.2739999999999</v>
      </c>
      <c r="N23" s="33">
        <v>-1290.1959999999999</v>
      </c>
      <c r="O23" s="33">
        <v>-1678.5445360000001</v>
      </c>
      <c r="P23" s="33">
        <v>-1777.98236</v>
      </c>
      <c r="Q23" s="33">
        <v>-2097.232806</v>
      </c>
      <c r="R23" s="33">
        <v>-2189.9011930000001</v>
      </c>
      <c r="S23" s="33">
        <v>-2288.0175509999999</v>
      </c>
      <c r="T23" s="33">
        <v>-2400.1895290000002</v>
      </c>
      <c r="U23" s="33">
        <v>-2502.830367</v>
      </c>
      <c r="V23" s="33">
        <v>-2588.499652</v>
      </c>
      <c r="W23" s="33">
        <v>-2832.3123949999999</v>
      </c>
      <c r="X23" s="33">
        <v>-2994.9866096700002</v>
      </c>
      <c r="Y23" s="33">
        <v>-3038.7113187199998</v>
      </c>
      <c r="Z23" s="33">
        <v>-3155.0668707</v>
      </c>
      <c r="AA23" s="33">
        <v>-3290.4542289599999</v>
      </c>
      <c r="AB23" s="33">
        <v>-3382.4718481499999</v>
      </c>
      <c r="AC23" s="33">
        <v>-3408.7146446100001</v>
      </c>
      <c r="AD23" s="33">
        <v>-3575.1042570200002</v>
      </c>
      <c r="AE23" s="33">
        <v>-3705.237203910001</v>
      </c>
      <c r="AF23" s="33">
        <v>-3895.0676720400015</v>
      </c>
      <c r="AG23" s="33">
        <v>-3989.2238245000008</v>
      </c>
      <c r="AH23" s="33">
        <v>-4136.4234183899989</v>
      </c>
      <c r="AI23" s="33">
        <v>-4298.3979771099985</v>
      </c>
      <c r="AJ23" s="33">
        <v>-4393.4206821099997</v>
      </c>
      <c r="AK23" s="33">
        <v>-4494.8713137399991</v>
      </c>
      <c r="AL23" s="33">
        <v>-4660.3648914699979</v>
      </c>
      <c r="AM23" s="33">
        <v>-4670.4174385700035</v>
      </c>
      <c r="AN23" s="81">
        <v>-4889.5388410899986</v>
      </c>
      <c r="AO23" s="88">
        <f t="shared" si="6"/>
        <v>-4.6916877431642627E-2</v>
      </c>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85"/>
      <c r="CA23" s="85"/>
      <c r="CB23" s="85"/>
      <c r="CC23" s="85"/>
      <c r="CD23" s="85"/>
      <c r="CE23" s="85"/>
      <c r="CF23" s="21"/>
      <c r="CG23" s="21"/>
      <c r="CH23" s="21"/>
      <c r="CI23" s="21"/>
      <c r="CJ23" s="21"/>
      <c r="CK23" s="21"/>
      <c r="CL23" s="21"/>
      <c r="CM23" s="21"/>
      <c r="CN23" s="21"/>
      <c r="CO23" s="21"/>
      <c r="CP23" s="21"/>
      <c r="CQ23" s="21"/>
      <c r="CR23" s="21"/>
      <c r="CS23" s="21"/>
    </row>
    <row r="24" spans="1:97" s="17" customFormat="1" ht="16.5" customHeight="1">
      <c r="A24" s="26" t="s">
        <v>64</v>
      </c>
      <c r="B24" s="26" t="s">
        <v>59</v>
      </c>
      <c r="C24" s="26"/>
      <c r="D24" s="29" t="s">
        <v>62</v>
      </c>
      <c r="E24" s="30" t="s">
        <v>62</v>
      </c>
      <c r="F24" s="30">
        <v>-8.6646615712160475</v>
      </c>
      <c r="G24" s="30">
        <v>-13.615067051154993</v>
      </c>
      <c r="H24" s="30">
        <v>-15.575456407132261</v>
      </c>
      <c r="I24" s="30">
        <v>-13.695961192320615</v>
      </c>
      <c r="J24" s="30">
        <v>-16.457148196031962</v>
      </c>
      <c r="K24" s="30">
        <v>-18.149102890289367</v>
      </c>
      <c r="L24" s="30">
        <v>-8.5350641956617856</v>
      </c>
      <c r="M24" s="30">
        <v>-116.49</v>
      </c>
      <c r="N24" s="30">
        <v>-53.927999999999997</v>
      </c>
      <c r="O24" s="30">
        <v>-18.277318659999999</v>
      </c>
      <c r="P24" s="30">
        <v>-17.015484239999999</v>
      </c>
      <c r="Q24" s="30">
        <v>-18.188336739999997</v>
      </c>
      <c r="R24" s="30">
        <v>-26.63242516</v>
      </c>
      <c r="S24" s="30">
        <v>-23.774589580000001</v>
      </c>
      <c r="T24" s="30">
        <v>-34.305659729999995</v>
      </c>
      <c r="U24" s="30">
        <v>-25.920524690000001</v>
      </c>
      <c r="V24" s="30">
        <v>-31.958044910000002</v>
      </c>
      <c r="W24" s="30">
        <v>-41.555943810000002</v>
      </c>
      <c r="X24" s="30">
        <v>-48.821844460000001</v>
      </c>
      <c r="Y24" s="30">
        <v>-59.204741320000004</v>
      </c>
      <c r="Z24" s="30">
        <v>-44.585937129999998</v>
      </c>
      <c r="AA24" s="30">
        <v>-74.658924020000001</v>
      </c>
      <c r="AB24" s="30">
        <v>-42.4154214</v>
      </c>
      <c r="AC24" s="30">
        <v>-56.431953999999998</v>
      </c>
      <c r="AD24" s="30">
        <v>-56.307553710000001</v>
      </c>
      <c r="AE24" s="30">
        <v>-19.41224309</v>
      </c>
      <c r="AF24" s="30">
        <v>-71.56682880999999</v>
      </c>
      <c r="AG24" s="30">
        <v>-108.16291517000001</v>
      </c>
      <c r="AH24" s="30">
        <v>-30.095950640000002</v>
      </c>
      <c r="AI24" s="30">
        <v>-35.457878559999997</v>
      </c>
      <c r="AJ24" s="30">
        <v>-10.216971379999999</v>
      </c>
      <c r="AK24" s="30">
        <v>-4.5069542299999998</v>
      </c>
      <c r="AL24" s="30">
        <v>-100.91776462</v>
      </c>
      <c r="AM24" s="30">
        <v>-46.592448040000001</v>
      </c>
      <c r="AN24" s="79">
        <v>-39.742036820000003</v>
      </c>
      <c r="AO24" s="91">
        <f t="shared" si="6"/>
        <v>0.14702835992045027</v>
      </c>
      <c r="AP24" s="16"/>
      <c r="AQ24" s="16"/>
      <c r="AR24" s="16"/>
      <c r="AS24" s="16"/>
      <c r="AT24" s="16"/>
      <c r="AU24" s="16"/>
      <c r="AV24" s="31"/>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85"/>
      <c r="CA24" s="85"/>
      <c r="CB24" s="85"/>
      <c r="CC24" s="85"/>
      <c r="CD24" s="85"/>
      <c r="CE24" s="85"/>
      <c r="CF24" s="16"/>
      <c r="CG24" s="16"/>
      <c r="CH24" s="16"/>
      <c r="CI24" s="16"/>
      <c r="CJ24" s="16"/>
      <c r="CK24" s="16"/>
      <c r="CL24" s="16"/>
      <c r="CM24" s="16"/>
      <c r="CN24" s="16"/>
      <c r="CO24" s="16"/>
      <c r="CP24" s="16"/>
      <c r="CQ24" s="16"/>
      <c r="CR24" s="16"/>
      <c r="CS24" s="16"/>
    </row>
    <row r="25" spans="1:97" s="17" customFormat="1" ht="16.5" customHeight="1">
      <c r="A25" s="26" t="s">
        <v>85</v>
      </c>
      <c r="B25" s="26" t="s">
        <v>86</v>
      </c>
      <c r="C25" s="26" t="s">
        <v>81</v>
      </c>
      <c r="D25" s="29">
        <v>22.50120886327926</v>
      </c>
      <c r="E25" s="30">
        <v>27.173437242610852</v>
      </c>
      <c r="F25" s="30">
        <v>29.419102662546546</v>
      </c>
      <c r="G25" s="30">
        <v>30.703624206608374</v>
      </c>
      <c r="H25" s="30">
        <v>35.834540481852784</v>
      </c>
      <c r="I25" s="30">
        <v>43.955415050984826</v>
      </c>
      <c r="J25" s="30">
        <v>42.565083698141066</v>
      </c>
      <c r="K25" s="30">
        <v>47.826299440726309</v>
      </c>
      <c r="L25" s="30">
        <v>45.84503072956656</v>
      </c>
      <c r="M25" s="30">
        <v>19.666</v>
      </c>
      <c r="N25" s="30">
        <v>18.007000000000001</v>
      </c>
      <c r="O25" s="30">
        <v>20.542643250000001</v>
      </c>
      <c r="P25" s="30">
        <v>18.620574350000002</v>
      </c>
      <c r="Q25" s="30">
        <v>22.808979040000001</v>
      </c>
      <c r="R25" s="30">
        <v>20.79111696</v>
      </c>
      <c r="S25" s="30">
        <v>19.60385024</v>
      </c>
      <c r="T25" s="30">
        <v>30.534242410000001</v>
      </c>
      <c r="U25" s="30">
        <v>35.79088325</v>
      </c>
      <c r="V25" s="30">
        <v>47.56694847</v>
      </c>
      <c r="W25" s="30">
        <v>115.35974641</v>
      </c>
      <c r="X25" s="30">
        <v>-9.8955754999999996</v>
      </c>
      <c r="Y25" s="30">
        <v>50.425315770000005</v>
      </c>
      <c r="Z25" s="30">
        <v>47.116403179999999</v>
      </c>
      <c r="AA25" s="30">
        <v>50.070931389999998</v>
      </c>
      <c r="AB25" s="30">
        <v>83.379734639999995</v>
      </c>
      <c r="AC25" s="30">
        <v>89.88194627</v>
      </c>
      <c r="AD25" s="30">
        <v>75.735018879999998</v>
      </c>
      <c r="AE25" s="30">
        <v>103.2955413</v>
      </c>
      <c r="AF25" s="30">
        <v>118.83331764</v>
      </c>
      <c r="AG25" s="30">
        <v>108.4765347</v>
      </c>
      <c r="AH25" s="30">
        <v>99.105109980000009</v>
      </c>
      <c r="AI25" s="30">
        <v>119.67410719</v>
      </c>
      <c r="AJ25" s="30">
        <v>102.06112207</v>
      </c>
      <c r="AK25" s="30">
        <v>101.84338190000001</v>
      </c>
      <c r="AL25" s="30">
        <v>126.05680575999997</v>
      </c>
      <c r="AM25" s="30">
        <v>102.8111159</v>
      </c>
      <c r="AN25" s="79">
        <v>384.24762063999998</v>
      </c>
      <c r="AO25" s="91">
        <f t="shared" si="6"/>
        <v>2.7374131899681089</v>
      </c>
      <c r="AP25" s="16"/>
      <c r="AQ25" s="16"/>
      <c r="AR25" s="16"/>
      <c r="AS25" s="16"/>
      <c r="AT25" s="16"/>
      <c r="AU25" s="16"/>
      <c r="AV25" s="31"/>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85"/>
      <c r="CA25" s="85"/>
      <c r="CB25" s="85"/>
      <c r="CC25" s="85"/>
      <c r="CD25" s="85"/>
      <c r="CE25" s="85"/>
      <c r="CF25" s="16"/>
      <c r="CG25" s="16"/>
      <c r="CH25" s="16"/>
      <c r="CI25" s="16"/>
      <c r="CJ25" s="16"/>
      <c r="CK25" s="16"/>
      <c r="CL25" s="16"/>
      <c r="CM25" s="16"/>
      <c r="CN25" s="16"/>
      <c r="CO25" s="16"/>
      <c r="CP25" s="16"/>
      <c r="CQ25" s="16"/>
      <c r="CR25" s="16"/>
      <c r="CS25" s="16"/>
    </row>
    <row r="26" spans="1:97" s="55" customFormat="1" ht="25.5">
      <c r="A26" s="54" t="s">
        <v>50</v>
      </c>
      <c r="B26" s="54" t="s">
        <v>51</v>
      </c>
      <c r="C26" s="54"/>
      <c r="D26" s="29">
        <v>212.50392920799186</v>
      </c>
      <c r="E26" s="30">
        <v>194.85401329134652</v>
      </c>
      <c r="F26" s="30">
        <v>147.28806134764864</v>
      </c>
      <c r="G26" s="30">
        <v>143.54213702227065</v>
      </c>
      <c r="H26" s="30">
        <v>143.40253629360996</v>
      </c>
      <c r="I26" s="30">
        <v>197.42903945333117</v>
      </c>
      <c r="J26" s="30">
        <v>215.91007843846452</v>
      </c>
      <c r="K26" s="30">
        <v>258.35619875306071</v>
      </c>
      <c r="L26" s="30">
        <v>247.11322251797682</v>
      </c>
      <c r="M26" s="30">
        <v>195.767</v>
      </c>
      <c r="N26" s="30">
        <v>144.97</v>
      </c>
      <c r="O26" s="30">
        <v>65.725722210000001</v>
      </c>
      <c r="P26" s="30">
        <v>111.52968226</v>
      </c>
      <c r="Q26" s="30">
        <v>184.89970299000001</v>
      </c>
      <c r="R26" s="30">
        <v>156.22296763</v>
      </c>
      <c r="S26" s="30">
        <v>170.63451108999999</v>
      </c>
      <c r="T26" s="30">
        <v>41.764457920000005</v>
      </c>
      <c r="U26" s="30">
        <v>13.193736730000001</v>
      </c>
      <c r="V26" s="30">
        <v>252.18948104</v>
      </c>
      <c r="W26" s="30">
        <v>267.93728813000001</v>
      </c>
      <c r="X26" s="30">
        <v>225.05426850000001</v>
      </c>
      <c r="Y26" s="30">
        <v>300.33724351000001</v>
      </c>
      <c r="Z26" s="30">
        <v>224.78742975</v>
      </c>
      <c r="AA26" s="30">
        <v>-48.91003224</v>
      </c>
      <c r="AB26" s="30">
        <v>-118.38112092</v>
      </c>
      <c r="AC26" s="30">
        <v>132.20867905</v>
      </c>
      <c r="AD26" s="30">
        <v>405.62254675999998</v>
      </c>
      <c r="AE26" s="30">
        <v>492.0436420800001</v>
      </c>
      <c r="AF26" s="30">
        <v>89.269043089999982</v>
      </c>
      <c r="AG26" s="30">
        <v>117.19596962999999</v>
      </c>
      <c r="AH26" s="30">
        <v>282.12992981000002</v>
      </c>
      <c r="AI26" s="30">
        <v>108.42316697999999</v>
      </c>
      <c r="AJ26" s="30">
        <v>238.48781354999994</v>
      </c>
      <c r="AK26" s="30">
        <v>76.563680169999984</v>
      </c>
      <c r="AL26" s="30">
        <v>-180.02462355</v>
      </c>
      <c r="AM26" s="30">
        <v>-141.00130285</v>
      </c>
      <c r="AN26" s="79">
        <v>-220.81411403000001</v>
      </c>
      <c r="AO26" s="91">
        <f t="shared" si="6"/>
        <v>-0.56604307596296799</v>
      </c>
      <c r="AP26" s="14"/>
      <c r="AQ26" s="14"/>
      <c r="AR26" s="14"/>
      <c r="AS26" s="14"/>
      <c r="AT26" s="14"/>
      <c r="AU26" s="14"/>
      <c r="AV26" s="31"/>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85"/>
      <c r="CA26" s="85"/>
      <c r="CB26" s="85"/>
      <c r="CC26" s="85"/>
      <c r="CD26" s="85"/>
      <c r="CE26" s="85"/>
      <c r="CF26" s="16"/>
      <c r="CG26" s="16"/>
      <c r="CH26" s="16"/>
      <c r="CI26" s="16"/>
      <c r="CJ26" s="16"/>
      <c r="CK26" s="16"/>
      <c r="CL26" s="16"/>
      <c r="CM26" s="16"/>
      <c r="CN26" s="16"/>
      <c r="CO26" s="16"/>
      <c r="CP26" s="16"/>
      <c r="CQ26" s="16"/>
      <c r="CR26" s="16"/>
      <c r="CS26" s="16"/>
    </row>
    <row r="27" spans="1:97" s="55" customFormat="1" ht="14.25">
      <c r="A27" s="54" t="s">
        <v>84</v>
      </c>
      <c r="B27" s="54" t="s">
        <v>83</v>
      </c>
      <c r="C27" s="54" t="s">
        <v>82</v>
      </c>
      <c r="D27" s="29" t="s">
        <v>62</v>
      </c>
      <c r="E27" s="30" t="s">
        <v>62</v>
      </c>
      <c r="F27" s="30" t="s">
        <v>62</v>
      </c>
      <c r="G27" s="30" t="s">
        <v>62</v>
      </c>
      <c r="H27" s="30" t="s">
        <v>62</v>
      </c>
      <c r="I27" s="30" t="s">
        <v>62</v>
      </c>
      <c r="J27" s="30" t="s">
        <v>62</v>
      </c>
      <c r="K27" s="30" t="s">
        <v>62</v>
      </c>
      <c r="L27" s="30">
        <v>-4.8820000000000618</v>
      </c>
      <c r="M27" s="30">
        <v>80.819999999999993</v>
      </c>
      <c r="N27" s="30">
        <v>-8.09</v>
      </c>
      <c r="O27" s="30">
        <v>-50.189617630000235</v>
      </c>
      <c r="P27" s="30">
        <v>-25.701332319999999</v>
      </c>
      <c r="Q27" s="30">
        <v>66.496894130000001</v>
      </c>
      <c r="R27" s="30">
        <v>4.8102273699999998</v>
      </c>
      <c r="S27" s="30">
        <v>-23.086659560000001</v>
      </c>
      <c r="T27" s="30">
        <v>-7.6669506500000004</v>
      </c>
      <c r="U27" s="30">
        <v>32.410930379999996</v>
      </c>
      <c r="V27" s="30">
        <v>71.454944260000005</v>
      </c>
      <c r="W27" s="30">
        <v>-31.926405930000001</v>
      </c>
      <c r="X27" s="30">
        <v>-8.4651255299999999</v>
      </c>
      <c r="Y27" s="30">
        <v>-14.117250619999998</v>
      </c>
      <c r="Z27" s="30">
        <v>-10.25561997</v>
      </c>
      <c r="AA27" s="30">
        <v>-13.57542213</v>
      </c>
      <c r="AB27" s="30">
        <v>-34.086255090000002</v>
      </c>
      <c r="AC27" s="30">
        <v>-94.472054749999998</v>
      </c>
      <c r="AD27" s="30">
        <v>3.6138512200000004</v>
      </c>
      <c r="AE27" s="30">
        <v>38.194776769999741</v>
      </c>
      <c r="AF27" s="30">
        <v>-48.763231550000313</v>
      </c>
      <c r="AG27" s="30">
        <v>-35.360808339999913</v>
      </c>
      <c r="AH27" s="30">
        <v>91.744483699999932</v>
      </c>
      <c r="AI27" s="30">
        <v>-145.41369580000008</v>
      </c>
      <c r="AJ27" s="30">
        <v>-158.9752789500001</v>
      </c>
      <c r="AK27" s="30">
        <v>232.53798817000001</v>
      </c>
      <c r="AL27" s="30">
        <v>124.69601943999999</v>
      </c>
      <c r="AM27" s="30">
        <v>188.06478291999991</v>
      </c>
      <c r="AN27" s="79">
        <v>-159.91482697999996</v>
      </c>
      <c r="AO27" s="91">
        <f t="shared" si="6"/>
        <v>-1.8503177708078682</v>
      </c>
      <c r="AP27" s="16"/>
      <c r="AQ27" s="16"/>
      <c r="AR27" s="16"/>
      <c r="AS27" s="16"/>
      <c r="AT27" s="16"/>
      <c r="AU27" s="16"/>
      <c r="AV27" s="31"/>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85"/>
      <c r="CA27" s="85"/>
      <c r="CB27" s="85"/>
      <c r="CC27" s="85"/>
      <c r="CD27" s="85"/>
      <c r="CE27" s="85"/>
      <c r="CF27" s="16"/>
      <c r="CG27" s="16"/>
      <c r="CH27" s="16"/>
      <c r="CI27" s="16"/>
      <c r="CJ27" s="16"/>
      <c r="CK27" s="16"/>
      <c r="CL27" s="16"/>
      <c r="CM27" s="16"/>
      <c r="CN27" s="16"/>
      <c r="CO27" s="16"/>
      <c r="CP27" s="16"/>
      <c r="CQ27" s="16"/>
      <c r="CR27" s="16"/>
      <c r="CS27" s="16"/>
    </row>
    <row r="28" spans="1:97" s="55" customFormat="1" ht="14.25">
      <c r="A28" s="54" t="s">
        <v>63</v>
      </c>
      <c r="B28" s="54" t="s">
        <v>65</v>
      </c>
      <c r="C28" s="54"/>
      <c r="D28" s="29" t="s">
        <v>62</v>
      </c>
      <c r="E28" s="30" t="s">
        <v>62</v>
      </c>
      <c r="F28" s="30" t="s">
        <v>62</v>
      </c>
      <c r="G28" s="30" t="s">
        <v>62</v>
      </c>
      <c r="H28" s="30" t="s">
        <v>62</v>
      </c>
      <c r="I28" s="30" t="s">
        <v>62</v>
      </c>
      <c r="J28" s="30" t="s">
        <v>62</v>
      </c>
      <c r="K28" s="30" t="s">
        <v>62</v>
      </c>
      <c r="L28" s="30" t="s">
        <v>62</v>
      </c>
      <c r="M28" s="30" t="s">
        <v>62</v>
      </c>
      <c r="N28" s="30" t="s">
        <v>62</v>
      </c>
      <c r="O28" s="30" t="s">
        <v>62</v>
      </c>
      <c r="P28" s="30" t="s">
        <v>62</v>
      </c>
      <c r="Q28" s="30" t="s">
        <v>62</v>
      </c>
      <c r="R28" s="30" t="s">
        <v>62</v>
      </c>
      <c r="S28" s="30" t="s">
        <v>62</v>
      </c>
      <c r="T28" s="30" t="s">
        <v>62</v>
      </c>
      <c r="U28" s="30" t="s">
        <v>62</v>
      </c>
      <c r="V28" s="30" t="s">
        <v>62</v>
      </c>
      <c r="W28" s="30" t="s">
        <v>62</v>
      </c>
      <c r="X28" s="30" t="s">
        <v>62</v>
      </c>
      <c r="Y28" s="30" t="s">
        <v>62</v>
      </c>
      <c r="Z28" s="30" t="s">
        <v>62</v>
      </c>
      <c r="AA28" s="30" t="s">
        <v>62</v>
      </c>
      <c r="AB28" s="30" t="s">
        <v>62</v>
      </c>
      <c r="AC28" s="30" t="s">
        <v>62</v>
      </c>
      <c r="AD28" s="30" t="s">
        <v>62</v>
      </c>
      <c r="AE28" s="30" t="s">
        <v>62</v>
      </c>
      <c r="AF28" s="30" t="s">
        <v>62</v>
      </c>
      <c r="AG28" s="30">
        <v>136.32924499999999</v>
      </c>
      <c r="AH28" s="30">
        <v>48.026997999999999</v>
      </c>
      <c r="AI28" s="30">
        <v>2.0528040500000002</v>
      </c>
      <c r="AJ28" s="30">
        <v>-0.26677849999999997</v>
      </c>
      <c r="AK28" s="30">
        <v>0.10529156999999999</v>
      </c>
      <c r="AL28" s="30" t="s">
        <v>62</v>
      </c>
      <c r="AM28" s="30" t="s">
        <v>62</v>
      </c>
      <c r="AN28" s="79" t="s">
        <v>62</v>
      </c>
      <c r="AO28" s="91" t="s">
        <v>62</v>
      </c>
      <c r="AP28" s="16"/>
      <c r="AQ28" s="16"/>
      <c r="AR28" s="16"/>
      <c r="AS28" s="16"/>
      <c r="AT28" s="16"/>
      <c r="AU28" s="16"/>
      <c r="AV28" s="31"/>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85"/>
      <c r="CA28" s="85"/>
      <c r="CB28" s="85"/>
      <c r="CC28" s="85"/>
      <c r="CD28" s="85"/>
      <c r="CE28" s="85"/>
      <c r="CF28" s="16"/>
      <c r="CG28" s="16"/>
      <c r="CH28" s="16"/>
      <c r="CI28" s="16"/>
      <c r="CJ28" s="16"/>
      <c r="CK28" s="16"/>
      <c r="CL28" s="16"/>
      <c r="CM28" s="16"/>
      <c r="CN28" s="16"/>
      <c r="CO28" s="16"/>
      <c r="CP28" s="16"/>
      <c r="CQ28" s="16"/>
      <c r="CR28" s="16"/>
      <c r="CS28" s="16"/>
    </row>
    <row r="29" spans="1:97" s="55" customFormat="1" ht="14.25">
      <c r="A29" s="54" t="s">
        <v>71</v>
      </c>
      <c r="B29" s="54" t="s">
        <v>70</v>
      </c>
      <c r="C29" s="54"/>
      <c r="D29" s="29" t="s">
        <v>62</v>
      </c>
      <c r="E29" s="30" t="s">
        <v>62</v>
      </c>
      <c r="F29" s="30" t="s">
        <v>62</v>
      </c>
      <c r="G29" s="30" t="s">
        <v>62</v>
      </c>
      <c r="H29" s="30" t="s">
        <v>62</v>
      </c>
      <c r="I29" s="30" t="s">
        <v>62</v>
      </c>
      <c r="J29" s="30" t="s">
        <v>62</v>
      </c>
      <c r="K29" s="30" t="s">
        <v>62</v>
      </c>
      <c r="L29" s="30" t="s">
        <v>62</v>
      </c>
      <c r="M29" s="30" t="s">
        <v>62</v>
      </c>
      <c r="N29" s="30" t="s">
        <v>62</v>
      </c>
      <c r="O29" s="30" t="s">
        <v>62</v>
      </c>
      <c r="P29" s="30" t="s">
        <v>62</v>
      </c>
      <c r="Q29" s="30" t="s">
        <v>62</v>
      </c>
      <c r="R29" s="30" t="s">
        <v>62</v>
      </c>
      <c r="S29" s="30" t="s">
        <v>62</v>
      </c>
      <c r="T29" s="30" t="s">
        <v>62</v>
      </c>
      <c r="U29" s="30" t="s">
        <v>62</v>
      </c>
      <c r="V29" s="30" t="s">
        <v>62</v>
      </c>
      <c r="W29" s="30" t="s">
        <v>62</v>
      </c>
      <c r="X29" s="30" t="s">
        <v>62</v>
      </c>
      <c r="Y29" s="30" t="s">
        <v>62</v>
      </c>
      <c r="Z29" s="30" t="s">
        <v>62</v>
      </c>
      <c r="AA29" s="30" t="s">
        <v>62</v>
      </c>
      <c r="AB29" s="30" t="s">
        <v>62</v>
      </c>
      <c r="AC29" s="30" t="s">
        <v>62</v>
      </c>
      <c r="AD29" s="30" t="s">
        <v>62</v>
      </c>
      <c r="AE29" s="30" t="s">
        <v>62</v>
      </c>
      <c r="AF29" s="30" t="s">
        <v>62</v>
      </c>
      <c r="AG29" s="30" t="s">
        <v>62</v>
      </c>
      <c r="AH29" s="30" t="s">
        <v>62</v>
      </c>
      <c r="AI29" s="30" t="s">
        <v>62</v>
      </c>
      <c r="AJ29" s="30">
        <v>15.88992717</v>
      </c>
      <c r="AK29" s="30">
        <v>158.21670080999999</v>
      </c>
      <c r="AL29" s="30">
        <v>181.23223874999999</v>
      </c>
      <c r="AM29" s="30">
        <v>110.16496287999998</v>
      </c>
      <c r="AN29" s="79">
        <v>22.613637260000001</v>
      </c>
      <c r="AO29" s="91">
        <f t="shared" ref="AO29:AO39" si="7">IF(ABS((AN29-AM29)/ABS(AM29))&gt;1000%,"–",(AN29-AM29)/ABS(AM29))</f>
        <v>-0.79472931621070397</v>
      </c>
      <c r="AP29" s="16"/>
      <c r="AQ29" s="16"/>
      <c r="AR29" s="16"/>
      <c r="AS29" s="16"/>
      <c r="AT29" s="16"/>
      <c r="AU29" s="16"/>
      <c r="AV29" s="31"/>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85"/>
      <c r="CA29" s="85"/>
      <c r="CB29" s="85"/>
      <c r="CC29" s="85"/>
      <c r="CD29" s="85"/>
      <c r="CE29" s="85"/>
      <c r="CF29" s="16"/>
      <c r="CG29" s="16"/>
      <c r="CH29" s="16"/>
      <c r="CI29" s="16"/>
      <c r="CJ29" s="16"/>
      <c r="CK29" s="16"/>
      <c r="CL29" s="16"/>
      <c r="CM29" s="16"/>
      <c r="CN29" s="16"/>
      <c r="CO29" s="16"/>
      <c r="CP29" s="16"/>
      <c r="CQ29" s="16"/>
      <c r="CR29" s="16"/>
      <c r="CS29" s="16"/>
    </row>
    <row r="30" spans="1:97" s="55" customFormat="1" ht="16.5" customHeight="1">
      <c r="A30" s="26" t="s">
        <v>37</v>
      </c>
      <c r="B30" s="26" t="s">
        <v>38</v>
      </c>
      <c r="C30" s="26"/>
      <c r="D30" s="29">
        <v>485.75879576981686</v>
      </c>
      <c r="E30" s="30">
        <v>516.75442375999796</v>
      </c>
      <c r="F30" s="30">
        <v>545.49257768928771</v>
      </c>
      <c r="G30" s="30">
        <v>621.43701207912306</v>
      </c>
      <c r="H30" s="30">
        <v>668.86536587080082</v>
      </c>
      <c r="I30" s="30">
        <v>739.72261366767293</v>
      </c>
      <c r="J30" s="30">
        <v>874.23745232034491</v>
      </c>
      <c r="K30" s="30">
        <v>899.93894976204331</v>
      </c>
      <c r="L30" s="30">
        <v>981.68393758051434</v>
      </c>
      <c r="M30" s="30">
        <v>819.88</v>
      </c>
      <c r="N30" s="30">
        <v>841.41199999999992</v>
      </c>
      <c r="O30" s="30">
        <v>962.87533616999997</v>
      </c>
      <c r="P30" s="30">
        <v>896.80781193000007</v>
      </c>
      <c r="Q30" s="30">
        <v>861.75018853999995</v>
      </c>
      <c r="R30" s="30">
        <v>862.55604038000001</v>
      </c>
      <c r="S30" s="30">
        <v>870.03502634000006</v>
      </c>
      <c r="T30" s="30">
        <v>911.30640328000004</v>
      </c>
      <c r="U30" s="30">
        <v>924.85588053999993</v>
      </c>
      <c r="V30" s="30">
        <v>946.74781441000005</v>
      </c>
      <c r="W30" s="30">
        <v>992.99270733999981</v>
      </c>
      <c r="X30" s="30">
        <v>1000.65760563</v>
      </c>
      <c r="Y30" s="30">
        <v>1077.29817854</v>
      </c>
      <c r="Z30" s="30">
        <v>1089.7453240900002</v>
      </c>
      <c r="AA30" s="30">
        <v>1177.4644358400001</v>
      </c>
      <c r="AB30" s="30">
        <v>1150.0255496900002</v>
      </c>
      <c r="AC30" s="30">
        <v>1244.7442147100001</v>
      </c>
      <c r="AD30" s="30">
        <v>1269.9703731100001</v>
      </c>
      <c r="AE30" s="30">
        <v>1241.8763280200003</v>
      </c>
      <c r="AF30" s="30">
        <v>1262.7808588500002</v>
      </c>
      <c r="AG30" s="30">
        <v>1287.1834229600001</v>
      </c>
      <c r="AH30" s="30">
        <v>1315.9912564399997</v>
      </c>
      <c r="AI30" s="30">
        <v>1359.3389903899997</v>
      </c>
      <c r="AJ30" s="30">
        <v>1435.0260079499999</v>
      </c>
      <c r="AK30" s="30">
        <v>1423.6103778600009</v>
      </c>
      <c r="AL30" s="30">
        <v>1471.3678657299999</v>
      </c>
      <c r="AM30" s="30">
        <v>1581.7816253699996</v>
      </c>
      <c r="AN30" s="79">
        <v>1710.7501906300006</v>
      </c>
      <c r="AO30" s="91">
        <f t="shared" si="7"/>
        <v>8.1533735878259156E-2</v>
      </c>
      <c r="AP30" s="16"/>
      <c r="AQ30" s="16"/>
      <c r="AR30" s="16"/>
      <c r="AS30" s="16"/>
      <c r="AT30" s="16"/>
      <c r="AU30" s="16"/>
      <c r="AV30" s="21"/>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85"/>
      <c r="CA30" s="85"/>
      <c r="CB30" s="85"/>
      <c r="CC30" s="85"/>
      <c r="CD30" s="85"/>
      <c r="CE30" s="85"/>
      <c r="CF30" s="16"/>
      <c r="CG30" s="16"/>
      <c r="CH30" s="16"/>
      <c r="CI30" s="16"/>
      <c r="CJ30" s="16"/>
      <c r="CK30" s="16"/>
      <c r="CL30" s="16"/>
      <c r="CM30" s="16"/>
      <c r="CN30" s="16"/>
      <c r="CO30" s="16"/>
      <c r="CP30" s="16"/>
      <c r="CQ30" s="16"/>
      <c r="CR30" s="16"/>
      <c r="CS30" s="16"/>
    </row>
    <row r="31" spans="1:97" s="47" customFormat="1" ht="22.5" customHeight="1">
      <c r="A31" s="42" t="s">
        <v>113</v>
      </c>
      <c r="B31" s="43" t="s">
        <v>114</v>
      </c>
      <c r="C31" s="44"/>
      <c r="D31" s="45">
        <v>5977.3713838410886</v>
      </c>
      <c r="E31" s="46">
        <v>6392.9175535439563</v>
      </c>
      <c r="F31" s="46">
        <v>6820.6891631282679</v>
      </c>
      <c r="G31" s="46">
        <v>7206.2849497568459</v>
      </c>
      <c r="H31" s="46">
        <v>7730.6607672391319</v>
      </c>
      <c r="I31" s="46">
        <v>8369.6326342296688</v>
      </c>
      <c r="J31" s="46">
        <v>9299.2146190109197</v>
      </c>
      <c r="K31" s="46">
        <v>10121.281931065543</v>
      </c>
      <c r="L31" s="46">
        <v>10874.132371632397</v>
      </c>
      <c r="M31" s="46">
        <v>10548.577999999998</v>
      </c>
      <c r="N31" s="46">
        <v>10959.598</v>
      </c>
      <c r="O31" s="46">
        <v>11761.16227434</v>
      </c>
      <c r="P31" s="46">
        <v>12344.736443979999</v>
      </c>
      <c r="Q31" s="46">
        <v>13044.627279959999</v>
      </c>
      <c r="R31" s="46">
        <v>13448.357261180001</v>
      </c>
      <c r="S31" s="46">
        <v>14203.72203553</v>
      </c>
      <c r="T31" s="46">
        <v>14927.903776229999</v>
      </c>
      <c r="U31" s="46">
        <v>15573.08795021</v>
      </c>
      <c r="V31" s="46">
        <v>16621.620847270002</v>
      </c>
      <c r="W31" s="46">
        <v>17610.31593714</v>
      </c>
      <c r="X31" s="46">
        <v>18511.249365720003</v>
      </c>
      <c r="Y31" s="46">
        <v>18918.654348670003</v>
      </c>
      <c r="Z31" s="46">
        <v>19730.429594529996</v>
      </c>
      <c r="AA31" s="46">
        <v>20521.848243619999</v>
      </c>
      <c r="AB31" s="46">
        <v>21312.373080839996</v>
      </c>
      <c r="AC31" s="46">
        <v>22199.677761810002</v>
      </c>
      <c r="AD31" s="46">
        <v>23055.040074300006</v>
      </c>
      <c r="AE31" s="46">
        <v>24051.989133280018</v>
      </c>
      <c r="AF31" s="46">
        <v>25381.975395990004</v>
      </c>
      <c r="AG31" s="46">
        <v>26155.420804759986</v>
      </c>
      <c r="AH31" s="46">
        <v>27792.846103520002</v>
      </c>
      <c r="AI31" s="46">
        <v>28594.023824620006</v>
      </c>
      <c r="AJ31" s="46">
        <v>29546.228402799999</v>
      </c>
      <c r="AK31" s="46">
        <v>30044.75464607</v>
      </c>
      <c r="AL31" s="46">
        <v>31104.845494439996</v>
      </c>
      <c r="AM31" s="46">
        <v>31591.412880859989</v>
      </c>
      <c r="AN31" s="90">
        <v>33086.091603110006</v>
      </c>
      <c r="AO31" s="91">
        <f t="shared" si="7"/>
        <v>4.7312816551980962E-2</v>
      </c>
      <c r="AP31" s="86"/>
      <c r="AQ31" s="46"/>
      <c r="AR31" s="46"/>
      <c r="AS31" s="46"/>
      <c r="AT31" s="46"/>
      <c r="AU31" s="46"/>
      <c r="AV31" s="8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85"/>
      <c r="CA31" s="85"/>
      <c r="CB31" s="85"/>
      <c r="CC31" s="85"/>
      <c r="CD31" s="85"/>
      <c r="CE31" s="85"/>
    </row>
    <row r="32" spans="1:97" s="47" customFormat="1" ht="22.5" customHeight="1">
      <c r="A32" s="43" t="s">
        <v>115</v>
      </c>
      <c r="B32" s="43" t="s">
        <v>116</v>
      </c>
      <c r="C32" s="44"/>
      <c r="D32" s="45">
        <v>69.85130742709589</v>
      </c>
      <c r="E32" s="46">
        <v>-127.21750106272157</v>
      </c>
      <c r="F32" s="46">
        <v>-260.06108486384619</v>
      </c>
      <c r="G32" s="46">
        <v>-289.02387364638707</v>
      </c>
      <c r="H32" s="46">
        <v>-199.75862250006867</v>
      </c>
      <c r="I32" s="46">
        <v>43.355804275317496</v>
      </c>
      <c r="J32" s="46">
        <v>-246.08297697466514</v>
      </c>
      <c r="K32" s="46">
        <v>-465.07287174513476</v>
      </c>
      <c r="L32" s="46">
        <v>-334.92952969308863</v>
      </c>
      <c r="M32" s="46">
        <v>-59.059750984746643</v>
      </c>
      <c r="N32" s="46">
        <v>-323.18132284023523</v>
      </c>
      <c r="O32" s="46">
        <v>-632.3330577780016</v>
      </c>
      <c r="P32" s="46">
        <v>-303.46091170234467</v>
      </c>
      <c r="Q32" s="46">
        <v>-325.90903286982575</v>
      </c>
      <c r="R32" s="46">
        <v>-330.67578129117646</v>
      </c>
      <c r="S32" s="46">
        <v>-692.49273868615819</v>
      </c>
      <c r="T32" s="46">
        <v>-878.17266261684199</v>
      </c>
      <c r="U32" s="46">
        <v>-75.454114279529676</v>
      </c>
      <c r="V32" s="46">
        <v>193.51141650260251</v>
      </c>
      <c r="W32" s="46">
        <v>381.78739435855096</v>
      </c>
      <c r="X32" s="46">
        <v>-47.001378202567139</v>
      </c>
      <c r="Y32" s="46">
        <v>278.92940688279123</v>
      </c>
      <c r="Z32" s="46">
        <v>24.773368037280306</v>
      </c>
      <c r="AA32" s="46">
        <v>-624.71296309313402</v>
      </c>
      <c r="AB32" s="46">
        <v>-928.3101597052846</v>
      </c>
      <c r="AC32" s="46">
        <v>-46.262545063837024</v>
      </c>
      <c r="AD32" s="46">
        <v>487.95456685102545</v>
      </c>
      <c r="AE32" s="46">
        <v>305.87398483998913</v>
      </c>
      <c r="AF32" s="46">
        <v>-514.24449085000379</v>
      </c>
      <c r="AG32" s="46">
        <v>-438.36407280998174</v>
      </c>
      <c r="AH32" s="46">
        <v>-760.93879453135742</v>
      </c>
      <c r="AI32" s="46">
        <v>-71.851358088901179</v>
      </c>
      <c r="AJ32" s="46">
        <v>436.82735088003392</v>
      </c>
      <c r="AK32" s="46">
        <v>1289.2302349988131</v>
      </c>
      <c r="AL32" s="46">
        <v>740.32642497000052</v>
      </c>
      <c r="AM32" s="46">
        <v>609.21503042000768</v>
      </c>
      <c r="AN32" s="90">
        <v>-867.71603976000915</v>
      </c>
      <c r="AO32" s="91">
        <f t="shared" si="7"/>
        <v>-2.424318174096566</v>
      </c>
      <c r="AP32" s="86"/>
      <c r="AQ32" s="46"/>
      <c r="AR32" s="46"/>
      <c r="AS32" s="46"/>
      <c r="AT32" s="46"/>
      <c r="AU32" s="46"/>
      <c r="AV32" s="8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85"/>
      <c r="CA32" s="85"/>
      <c r="CB32" s="85"/>
      <c r="CC32" s="85"/>
      <c r="CD32" s="85"/>
      <c r="CE32" s="85"/>
    </row>
    <row r="33" spans="1:106" s="47" customFormat="1" ht="22.5" customHeight="1">
      <c r="A33" s="43" t="s">
        <v>117</v>
      </c>
      <c r="B33" s="43" t="s">
        <v>118</v>
      </c>
      <c r="C33" s="44"/>
      <c r="D33" s="45">
        <v>191.27931512613122</v>
      </c>
      <c r="E33" s="46">
        <v>21.011716639487531</v>
      </c>
      <c r="F33" s="46">
        <v>-102.72651808158935</v>
      </c>
      <c r="G33" s="46">
        <v>-124.47667789843217</v>
      </c>
      <c r="H33" s="46">
        <v>-16.904339256092499</v>
      </c>
      <c r="I33" s="46">
        <v>253.82241574994805</v>
      </c>
      <c r="J33" s="46">
        <v>-0.50778622823236219</v>
      </c>
      <c r="K33" s="46">
        <v>-214.19528144054129</v>
      </c>
      <c r="L33" s="46">
        <v>-91.429076096670542</v>
      </c>
      <c r="M33" s="46">
        <v>175.44653067690706</v>
      </c>
      <c r="N33" s="46">
        <v>-69.347911440467215</v>
      </c>
      <c r="O33" s="46">
        <v>-335.4536870159227</v>
      </c>
      <c r="P33" s="46">
        <v>73.160865139305315</v>
      </c>
      <c r="Q33" s="46">
        <v>27.452417723490726</v>
      </c>
      <c r="R33" s="46">
        <v>-26.035429823939921</v>
      </c>
      <c r="S33" s="46">
        <v>-296.98515622973355</v>
      </c>
      <c r="T33" s="46">
        <v>-736.87632445464988</v>
      </c>
      <c r="U33" s="46">
        <v>7.6767132340301032</v>
      </c>
      <c r="V33" s="46">
        <v>340.42056422397945</v>
      </c>
      <c r="W33" s="46">
        <v>574.8958008340669</v>
      </c>
      <c r="X33" s="46">
        <v>272.36498317927544</v>
      </c>
      <c r="Y33" s="46">
        <v>616.90228663287417</v>
      </c>
      <c r="Z33" s="46">
        <v>368.11572116073512</v>
      </c>
      <c r="AA33" s="46">
        <v>-595.86835685410188</v>
      </c>
      <c r="AB33" s="46">
        <v>-636.72129750651584</v>
      </c>
      <c r="AC33" s="46">
        <v>272.51399058494644</v>
      </c>
      <c r="AD33" s="46">
        <v>683.51001973717212</v>
      </c>
      <c r="AE33" s="46">
        <v>541.90330277998873</v>
      </c>
      <c r="AF33" s="46">
        <v>-265.10169615000268</v>
      </c>
      <c r="AG33" s="46">
        <v>-206.10887717998048</v>
      </c>
      <c r="AH33" s="46">
        <v>-563.20219743135749</v>
      </c>
      <c r="AI33" s="46">
        <v>138.27873429109968</v>
      </c>
      <c r="AJ33" s="46">
        <v>611.75902303003386</v>
      </c>
      <c r="AK33" s="46">
        <v>1492.0617113888147</v>
      </c>
      <c r="AL33" s="46">
        <v>2559.1424250200034</v>
      </c>
      <c r="AM33" s="46">
        <v>809.54921139000726</v>
      </c>
      <c r="AN33" s="90">
        <v>-646.06774362000579</v>
      </c>
      <c r="AO33" s="91">
        <f t="shared" si="7"/>
        <v>-1.7980586411920512</v>
      </c>
      <c r="AP33" s="86"/>
      <c r="AQ33" s="46"/>
      <c r="AR33" s="46"/>
      <c r="AS33" s="46"/>
      <c r="AT33" s="46"/>
      <c r="AU33" s="46"/>
      <c r="AV33" s="8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85"/>
      <c r="CA33" s="85"/>
      <c r="CB33" s="85"/>
      <c r="CC33" s="85"/>
      <c r="CD33" s="85"/>
      <c r="CE33" s="85"/>
    </row>
    <row r="34" spans="1:106" s="47" customFormat="1" ht="22.5" customHeight="1">
      <c r="A34" s="43" t="s">
        <v>119</v>
      </c>
      <c r="B34" s="43" t="s">
        <v>120</v>
      </c>
      <c r="C34" s="44"/>
      <c r="D34" s="45">
        <v>188.31717876337916</v>
      </c>
      <c r="E34" s="46">
        <v>17.47390411044853</v>
      </c>
      <c r="F34" s="46">
        <v>-104.3895502492087</v>
      </c>
      <c r="G34" s="46">
        <v>-124.52906269551841</v>
      </c>
      <c r="H34" s="46">
        <v>-28.255883889963116</v>
      </c>
      <c r="I34" s="46">
        <v>243.74048940344437</v>
      </c>
      <c r="J34" s="46">
        <v>-6.3992299517485662</v>
      </c>
      <c r="K34" s="46">
        <v>-209.56213612883585</v>
      </c>
      <c r="L34" s="46">
        <v>-100.01895868042993</v>
      </c>
      <c r="M34" s="46">
        <v>126.33860400000049</v>
      </c>
      <c r="N34" s="46">
        <v>-82.021899999997913</v>
      </c>
      <c r="O34" s="46">
        <v>-322.96688680000261</v>
      </c>
      <c r="P34" s="46">
        <v>70.21409827000025</v>
      </c>
      <c r="Q34" s="46">
        <v>-0.23595960999773524</v>
      </c>
      <c r="R34" s="46">
        <v>-49.386770599998272</v>
      </c>
      <c r="S34" s="46">
        <v>-305.95411366999724</v>
      </c>
      <c r="T34" s="46">
        <v>-789.7659129800013</v>
      </c>
      <c r="U34" s="46">
        <v>-223.70777384000212</v>
      </c>
      <c r="V34" s="46">
        <v>399.72956302999955</v>
      </c>
      <c r="W34" s="46">
        <v>514.11095433000082</v>
      </c>
      <c r="X34" s="46">
        <v>171.42467385999771</v>
      </c>
      <c r="Y34" s="46">
        <v>490.94995243999801</v>
      </c>
      <c r="Z34" s="46">
        <v>178.66007702000206</v>
      </c>
      <c r="AA34" s="46">
        <v>-755.31870579999668</v>
      </c>
      <c r="AB34" s="46">
        <v>-471.60922110999672</v>
      </c>
      <c r="AC34" s="46">
        <v>224.51187489999938</v>
      </c>
      <c r="AD34" s="46">
        <v>587.669538929993</v>
      </c>
      <c r="AE34" s="46">
        <v>915.88460633999057</v>
      </c>
      <c r="AF34" s="46">
        <v>-141.17999115000566</v>
      </c>
      <c r="AG34" s="46">
        <v>295.87199582001995</v>
      </c>
      <c r="AH34" s="46">
        <v>-606.8725584313579</v>
      </c>
      <c r="AI34" s="46">
        <v>197.33705929109783</v>
      </c>
      <c r="AJ34" s="46">
        <v>931.45902303003459</v>
      </c>
      <c r="AK34" s="46">
        <v>1071.4617113888125</v>
      </c>
      <c r="AL34" s="46">
        <v>1731.9424250199991</v>
      </c>
      <c r="AM34" s="46">
        <v>961.94921139000871</v>
      </c>
      <c r="AN34" s="90">
        <v>-318.58774362000986</v>
      </c>
      <c r="AO34" s="91">
        <f t="shared" si="7"/>
        <v>-1.3311897757675306</v>
      </c>
      <c r="AP34" s="86"/>
      <c r="AQ34" s="86"/>
      <c r="AR34" s="46"/>
      <c r="AS34" s="46"/>
      <c r="AT34" s="46"/>
      <c r="AU34" s="46"/>
      <c r="AV34" s="8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85"/>
      <c r="CA34" s="85"/>
      <c r="CB34" s="85"/>
      <c r="CC34" s="85"/>
      <c r="CD34" s="85"/>
      <c r="CE34" s="85"/>
    </row>
    <row r="35" spans="1:106" s="47" customFormat="1" ht="16.5" customHeight="1">
      <c r="A35" s="48" t="s">
        <v>75</v>
      </c>
      <c r="B35" s="48" t="s">
        <v>74</v>
      </c>
      <c r="C35" s="52"/>
      <c r="D35" s="45" t="s">
        <v>121</v>
      </c>
      <c r="E35" s="46" t="s">
        <v>121</v>
      </c>
      <c r="F35" s="46" t="s">
        <v>121</v>
      </c>
      <c r="G35" s="46" t="s">
        <v>121</v>
      </c>
      <c r="H35" s="46" t="s">
        <v>121</v>
      </c>
      <c r="I35" s="46" t="s">
        <v>121</v>
      </c>
      <c r="J35" s="46" t="s">
        <v>121</v>
      </c>
      <c r="K35" s="46" t="s">
        <v>121</v>
      </c>
      <c r="L35" s="46" t="s">
        <v>121</v>
      </c>
      <c r="M35" s="46" t="s">
        <v>121</v>
      </c>
      <c r="N35" s="46" t="s">
        <v>121</v>
      </c>
      <c r="O35" s="46">
        <v>305.63855218180902</v>
      </c>
      <c r="P35" s="46">
        <v>314.73198740999879</v>
      </c>
      <c r="Q35" s="46">
        <v>215.53159386999769</v>
      </c>
      <c r="R35" s="46">
        <v>177.60399809999788</v>
      </c>
      <c r="S35" s="46">
        <v>201.54807917999943</v>
      </c>
      <c r="T35" s="46">
        <v>112.26648654000023</v>
      </c>
      <c r="U35" s="46">
        <v>132.57683261000102</v>
      </c>
      <c r="V35" s="46">
        <v>319.79747857000092</v>
      </c>
      <c r="W35" s="46">
        <v>317.82459104999646</v>
      </c>
      <c r="X35" s="46">
        <v>229.81199058000362</v>
      </c>
      <c r="Y35" s="46">
        <v>303.3159972600007</v>
      </c>
      <c r="Z35" s="46">
        <v>302.52165128999582</v>
      </c>
      <c r="AA35" s="46">
        <v>27.100678919999837</v>
      </c>
      <c r="AB35" s="46">
        <v>-40.762983250002634</v>
      </c>
      <c r="AC35" s="46">
        <v>273.17772565999928</v>
      </c>
      <c r="AD35" s="46">
        <v>410.01851956000553</v>
      </c>
      <c r="AE35" s="46">
        <v>1676.3800656900112</v>
      </c>
      <c r="AF35" s="46">
        <v>-3.9198020399956306</v>
      </c>
      <c r="AG35" s="46">
        <v>-39.467993510018914</v>
      </c>
      <c r="AH35" s="46">
        <v>396.48689205135594</v>
      </c>
      <c r="AI35" s="46">
        <v>-10.941051091098451</v>
      </c>
      <c r="AJ35" s="46">
        <v>433.94061623996168</v>
      </c>
      <c r="AK35" s="46">
        <v>-154.01680763880938</v>
      </c>
      <c r="AL35" s="46">
        <v>-316.27200986000821</v>
      </c>
      <c r="AM35" s="46">
        <v>-330.07242831000838</v>
      </c>
      <c r="AN35" s="90">
        <v>-60.814115759989818</v>
      </c>
      <c r="AO35" s="91">
        <f t="shared" si="7"/>
        <v>0.81575523871726607</v>
      </c>
      <c r="AP35" s="86"/>
      <c r="AQ35" s="86"/>
      <c r="AR35" s="46"/>
      <c r="AS35" s="46"/>
      <c r="AT35" s="46"/>
      <c r="AU35" s="46"/>
      <c r="AV35" s="8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85"/>
      <c r="CA35" s="85"/>
      <c r="CB35" s="85"/>
      <c r="CC35" s="85"/>
      <c r="CD35" s="85"/>
      <c r="CE35" s="85"/>
    </row>
    <row r="36" spans="1:106" s="47" customFormat="1" ht="22.5" customHeight="1">
      <c r="A36" s="43" t="s">
        <v>61</v>
      </c>
      <c r="B36" s="43" t="s">
        <v>60</v>
      </c>
      <c r="C36" s="44"/>
      <c r="D36" s="45">
        <v>6595.5659999999998</v>
      </c>
      <c r="E36" s="46">
        <v>6613.0399041104483</v>
      </c>
      <c r="F36" s="46">
        <v>6508.6503538612396</v>
      </c>
      <c r="G36" s="46">
        <v>6384.1212911657212</v>
      </c>
      <c r="H36" s="46">
        <v>6355.865407275759</v>
      </c>
      <c r="I36" s="46">
        <v>6599.6058966792034</v>
      </c>
      <c r="J36" s="46">
        <v>6593.2066667274566</v>
      </c>
      <c r="K36" s="46">
        <v>6383.6445305986208</v>
      </c>
      <c r="L36" s="46">
        <v>6283.6255719181909</v>
      </c>
      <c r="M36" s="46">
        <v>6409.9641759181923</v>
      </c>
      <c r="N36" s="46">
        <v>6327.9422759181944</v>
      </c>
      <c r="O36" s="46">
        <v>6310.6139413000001</v>
      </c>
      <c r="P36" s="46">
        <v>6695.5600269799997</v>
      </c>
      <c r="Q36" s="46">
        <v>6910.8556612400007</v>
      </c>
      <c r="R36" s="46">
        <v>7039.0728887400001</v>
      </c>
      <c r="S36" s="46">
        <v>6934.6668542500011</v>
      </c>
      <c r="T36" s="46">
        <v>6257.1674278099999</v>
      </c>
      <c r="U36" s="46">
        <v>6166.0364865800002</v>
      </c>
      <c r="V36" s="46">
        <v>6885.5635281800005</v>
      </c>
      <c r="W36" s="46">
        <v>7717.4990735599986</v>
      </c>
      <c r="X36" s="46">
        <v>8118.7357380000003</v>
      </c>
      <c r="Y36" s="46">
        <v>8913.0016876999998</v>
      </c>
      <c r="Z36" s="46">
        <v>9394.1834160099988</v>
      </c>
      <c r="AA36" s="46">
        <v>8665.9653891300004</v>
      </c>
      <c r="AB36" s="46">
        <v>8153.5931847699994</v>
      </c>
      <c r="AC36" s="46">
        <v>8651.2827853299987</v>
      </c>
      <c r="AD36" s="46">
        <v>9648.9708438199996</v>
      </c>
      <c r="AE36" s="46">
        <v>12241.23551585</v>
      </c>
      <c r="AF36" s="46">
        <v>12096.135722660001</v>
      </c>
      <c r="AG36" s="46">
        <v>12352.539724970002</v>
      </c>
      <c r="AH36" s="46">
        <v>12142.15405859</v>
      </c>
      <c r="AI36" s="46">
        <v>12328.550066790001</v>
      </c>
      <c r="AJ36" s="46">
        <v>13693.949706059997</v>
      </c>
      <c r="AK36" s="46">
        <v>14611.394609810002</v>
      </c>
      <c r="AL36" s="46">
        <v>16027.065024969997</v>
      </c>
      <c r="AM36" s="46">
        <v>16658.941808049996</v>
      </c>
      <c r="AN36" s="90">
        <v>16279.539948670001</v>
      </c>
      <c r="AO36" s="91">
        <f t="shared" si="7"/>
        <v>-2.2774667427955093E-2</v>
      </c>
      <c r="AP36" s="86"/>
      <c r="AQ36" s="86"/>
      <c r="AR36" s="86"/>
      <c r="AS36" s="46"/>
      <c r="AT36" s="46"/>
      <c r="AU36" s="46"/>
      <c r="AV36" s="8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85"/>
      <c r="CA36" s="85"/>
      <c r="CB36" s="85"/>
      <c r="CC36" s="85"/>
      <c r="CD36" s="85"/>
      <c r="CE36" s="85"/>
    </row>
    <row r="37" spans="1:106" s="47" customFormat="1" ht="16.5" customHeight="1">
      <c r="A37" s="48" t="s">
        <v>44</v>
      </c>
      <c r="B37" s="48" t="s">
        <v>39</v>
      </c>
      <c r="C37" s="52"/>
      <c r="D37" s="45" t="s">
        <v>121</v>
      </c>
      <c r="E37" s="46" t="s">
        <v>121</v>
      </c>
      <c r="F37" s="46" t="s">
        <v>122</v>
      </c>
      <c r="G37" s="46" t="s">
        <v>121</v>
      </c>
      <c r="H37" s="46" t="s">
        <v>121</v>
      </c>
      <c r="I37" s="46" t="s">
        <v>121</v>
      </c>
      <c r="J37" s="46" t="s">
        <v>121</v>
      </c>
      <c r="K37" s="46" t="s">
        <v>121</v>
      </c>
      <c r="L37" s="46" t="s">
        <v>121</v>
      </c>
      <c r="M37" s="46" t="s">
        <v>121</v>
      </c>
      <c r="N37" s="46" t="s">
        <v>121</v>
      </c>
      <c r="O37" s="46">
        <v>3454.5367916999999</v>
      </c>
      <c r="P37" s="46">
        <v>3507.8977536999996</v>
      </c>
      <c r="Q37" s="46">
        <v>3693.9578389000003</v>
      </c>
      <c r="R37" s="46">
        <v>3810.0183766999999</v>
      </c>
      <c r="S37" s="46">
        <v>3956.2184863000002</v>
      </c>
      <c r="T37" s="46">
        <v>3996.3588403000003</v>
      </c>
      <c r="U37" s="46">
        <v>4018.0238040999998</v>
      </c>
      <c r="V37" s="46">
        <v>4264.2535405999997</v>
      </c>
      <c r="W37" s="46">
        <v>4487.9860973999994</v>
      </c>
      <c r="X37" s="46">
        <v>4710.4063185000005</v>
      </c>
      <c r="Y37" s="46">
        <v>4989.9724866999995</v>
      </c>
      <c r="Z37" s="46">
        <v>5234.0909351299997</v>
      </c>
      <c r="AA37" s="46">
        <v>5191.0501722600002</v>
      </c>
      <c r="AB37" s="46">
        <v>5095.2223594300003</v>
      </c>
      <c r="AC37" s="46">
        <v>5227.2935513399998</v>
      </c>
      <c r="AD37" s="46">
        <v>5648.6367269299999</v>
      </c>
      <c r="AE37" s="46">
        <v>5476.6391031200001</v>
      </c>
      <c r="AF37" s="46">
        <v>5541.3081462</v>
      </c>
      <c r="AG37" s="46">
        <v>5659.2147590199993</v>
      </c>
      <c r="AH37" s="46">
        <v>5963.3041068299999</v>
      </c>
      <c r="AI37" s="46">
        <v>6100.2359078100008</v>
      </c>
      <c r="AJ37" s="46">
        <v>6302.6111575299992</v>
      </c>
      <c r="AK37" s="46">
        <v>6379.2438376999989</v>
      </c>
      <c r="AL37" s="46">
        <v>6199.2192141500009</v>
      </c>
      <c r="AM37" s="46">
        <v>6058.2179112999993</v>
      </c>
      <c r="AN37" s="90">
        <v>5837.403797259999</v>
      </c>
      <c r="AO37" s="91">
        <f t="shared" si="7"/>
        <v>-3.6448691227849377E-2</v>
      </c>
      <c r="AP37" s="86"/>
      <c r="AQ37" s="86"/>
      <c r="AR37" s="46"/>
      <c r="AS37" s="46"/>
      <c r="AT37" s="46"/>
      <c r="AU37" s="46"/>
      <c r="AV37" s="8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85"/>
      <c r="CA37" s="85"/>
      <c r="CB37" s="85"/>
      <c r="CC37" s="85"/>
      <c r="CD37" s="85"/>
      <c r="CE37" s="85"/>
    </row>
    <row r="38" spans="1:106" s="47" customFormat="1" ht="16.5" customHeight="1">
      <c r="A38" s="48" t="s">
        <v>40</v>
      </c>
      <c r="B38" s="48" t="s">
        <v>41</v>
      </c>
      <c r="C38" s="52"/>
      <c r="D38" s="45" t="s">
        <v>62</v>
      </c>
      <c r="E38" s="46" t="s">
        <v>62</v>
      </c>
      <c r="F38" s="46" t="s">
        <v>122</v>
      </c>
      <c r="G38" s="46" t="s">
        <v>62</v>
      </c>
      <c r="H38" s="46" t="s">
        <v>62</v>
      </c>
      <c r="I38" s="46" t="s">
        <v>62</v>
      </c>
      <c r="J38" s="46" t="s">
        <v>62</v>
      </c>
      <c r="K38" s="46" t="s">
        <v>62</v>
      </c>
      <c r="L38" s="46" t="s">
        <v>121</v>
      </c>
      <c r="M38" s="46" t="s">
        <v>121</v>
      </c>
      <c r="N38" s="46" t="s">
        <v>121</v>
      </c>
      <c r="O38" s="46" t="s">
        <v>121</v>
      </c>
      <c r="P38" s="46">
        <v>195.78230797999998</v>
      </c>
      <c r="Q38" s="46">
        <v>231.36686313999999</v>
      </c>
      <c r="R38" s="46">
        <v>151.64236484</v>
      </c>
      <c r="S38" s="46">
        <v>146.34190903999999</v>
      </c>
      <c r="T38" s="46">
        <v>158.16931731</v>
      </c>
      <c r="U38" s="46">
        <v>182.48059648</v>
      </c>
      <c r="V38" s="46">
        <v>227.60391478</v>
      </c>
      <c r="W38" s="46">
        <v>261.03196115999998</v>
      </c>
      <c r="X38" s="46">
        <v>223.84108950000001</v>
      </c>
      <c r="Y38" s="46">
        <v>174.02062459999999</v>
      </c>
      <c r="Z38" s="46">
        <v>189.64863216000001</v>
      </c>
      <c r="AA38" s="46">
        <v>222.99054957999999</v>
      </c>
      <c r="AB38" s="46">
        <v>195.36242865</v>
      </c>
      <c r="AC38" s="46">
        <v>308.24671186</v>
      </c>
      <c r="AD38" s="46">
        <v>289.62541823000004</v>
      </c>
      <c r="AE38" s="46">
        <v>260.57881200000003</v>
      </c>
      <c r="AF38" s="46">
        <v>192.609174</v>
      </c>
      <c r="AG38" s="46">
        <v>25.8</v>
      </c>
      <c r="AH38" s="46">
        <v>117</v>
      </c>
      <c r="AI38" s="46">
        <v>-31</v>
      </c>
      <c r="AJ38" s="46">
        <v>188</v>
      </c>
      <c r="AK38" s="46">
        <v>-42.2</v>
      </c>
      <c r="AL38" s="46">
        <v>-165.8</v>
      </c>
      <c r="AM38" s="46">
        <v>-353.9</v>
      </c>
      <c r="AN38" s="90">
        <v>-193.9</v>
      </c>
      <c r="AO38" s="91">
        <f t="shared" si="7"/>
        <v>0.45210511443910706</v>
      </c>
      <c r="AP38" s="86"/>
      <c r="AQ38" s="86"/>
      <c r="AR38" s="46"/>
      <c r="AS38" s="46"/>
      <c r="AT38" s="46"/>
      <c r="AU38" s="46"/>
      <c r="AV38" s="8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85"/>
      <c r="CA38" s="85"/>
      <c r="CB38" s="85"/>
      <c r="CC38" s="85"/>
      <c r="CD38" s="85"/>
      <c r="CE38" s="85"/>
    </row>
    <row r="39" spans="1:106" s="47" customFormat="1" ht="16.5" customHeight="1" thickBot="1">
      <c r="A39" s="56" t="s">
        <v>97</v>
      </c>
      <c r="B39" s="56" t="s">
        <v>95</v>
      </c>
      <c r="C39" s="57" t="s">
        <v>96</v>
      </c>
      <c r="D39" s="58" t="s">
        <v>62</v>
      </c>
      <c r="E39" s="59" t="s">
        <v>62</v>
      </c>
      <c r="F39" s="59" t="s">
        <v>62</v>
      </c>
      <c r="G39" s="59" t="s">
        <v>62</v>
      </c>
      <c r="H39" s="59" t="s">
        <v>62</v>
      </c>
      <c r="I39" s="59" t="s">
        <v>62</v>
      </c>
      <c r="J39" s="59" t="s">
        <v>62</v>
      </c>
      <c r="K39" s="59" t="s">
        <v>62</v>
      </c>
      <c r="L39" s="59" t="s">
        <v>62</v>
      </c>
      <c r="M39" s="59" t="s">
        <v>62</v>
      </c>
      <c r="N39" s="59" t="s">
        <v>62</v>
      </c>
      <c r="O39" s="59">
        <v>2856.0771495999998</v>
      </c>
      <c r="P39" s="59">
        <v>2991.8799653000001</v>
      </c>
      <c r="Q39" s="59">
        <v>2985.5309591999999</v>
      </c>
      <c r="R39" s="59">
        <v>3077.4121471999997</v>
      </c>
      <c r="S39" s="59">
        <v>2832.1064589100001</v>
      </c>
      <c r="T39" s="59">
        <v>2102.6392701999998</v>
      </c>
      <c r="U39" s="59">
        <v>1965.5320859999999</v>
      </c>
      <c r="V39" s="59">
        <v>2393.7060728000001</v>
      </c>
      <c r="W39" s="59">
        <v>2968.4810149999998</v>
      </c>
      <c r="X39" s="59">
        <v>3184.4883300000001</v>
      </c>
      <c r="Y39" s="59">
        <v>3749.0085764</v>
      </c>
      <c r="Z39" s="59">
        <v>3970.44384872</v>
      </c>
      <c r="AA39" s="59">
        <v>3251.9246672900003</v>
      </c>
      <c r="AB39" s="59">
        <v>2863.0083966899997</v>
      </c>
      <c r="AC39" s="59">
        <v>3115.7425221299986</v>
      </c>
      <c r="AD39" s="59">
        <v>3710.7086986600002</v>
      </c>
      <c r="AE39" s="59">
        <v>6504.0176007300006</v>
      </c>
      <c r="AF39" s="59">
        <v>6362.2184024600001</v>
      </c>
      <c r="AG39" s="59">
        <v>6667.5249659500023</v>
      </c>
      <c r="AH39" s="59">
        <v>6061.8499517600003</v>
      </c>
      <c r="AI39" s="59">
        <v>6259.3141589799998</v>
      </c>
      <c r="AJ39" s="59">
        <v>7203.3385485299987</v>
      </c>
      <c r="AK39" s="59">
        <v>8274.3507721100032</v>
      </c>
      <c r="AL39" s="59">
        <v>9993.6458108199968</v>
      </c>
      <c r="AM39" s="59">
        <v>10954.623896749998</v>
      </c>
      <c r="AN39" s="92">
        <v>10636.03615141</v>
      </c>
      <c r="AO39" s="93">
        <f t="shared" si="7"/>
        <v>-2.908249049376449E-2</v>
      </c>
      <c r="AP39" s="86"/>
      <c r="AQ39" s="86"/>
      <c r="AR39" s="46"/>
      <c r="AS39" s="46"/>
      <c r="AT39" s="46"/>
      <c r="AU39" s="46"/>
      <c r="AV39" s="8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85"/>
      <c r="CA39" s="85"/>
      <c r="CB39" s="85"/>
      <c r="CC39" s="85"/>
      <c r="CD39" s="85"/>
      <c r="CE39" s="85"/>
    </row>
    <row r="40" spans="1:106" s="55" customFormat="1" ht="16.5" customHeight="1">
      <c r="A40" s="21"/>
      <c r="B40" s="21"/>
      <c r="C40" s="21"/>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1"/>
      <c r="AE40" s="61"/>
      <c r="AF40" s="61"/>
      <c r="AG40" s="61"/>
      <c r="AH40" s="60"/>
      <c r="AI40" s="61"/>
      <c r="AJ40" s="61"/>
      <c r="AK40" s="61"/>
      <c r="AL40" s="61"/>
      <c r="AM40" s="60"/>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85"/>
      <c r="CA40" s="85"/>
      <c r="CB40" s="85"/>
      <c r="CC40" s="85"/>
      <c r="CD40" s="85"/>
      <c r="CE40" s="85"/>
      <c r="CF40" s="16"/>
      <c r="CG40" s="16"/>
      <c r="CH40" s="16"/>
      <c r="CI40" s="16"/>
      <c r="CJ40" s="16"/>
      <c r="CK40" s="16"/>
      <c r="CL40" s="16"/>
      <c r="CM40" s="16"/>
      <c r="CN40" s="16"/>
      <c r="CO40" s="16"/>
      <c r="CP40" s="16"/>
      <c r="CQ40" s="16"/>
      <c r="CR40" s="16"/>
      <c r="CS40" s="16"/>
      <c r="CT40" s="16"/>
      <c r="CU40" s="16"/>
      <c r="CV40" s="16"/>
      <c r="CW40" s="16"/>
      <c r="CX40" s="16"/>
      <c r="CY40" s="16"/>
      <c r="CZ40" s="16"/>
      <c r="DA40" s="16"/>
      <c r="DB40" s="16"/>
    </row>
    <row r="41" spans="1:106" ht="20.25" customHeight="1">
      <c r="A41" s="25"/>
      <c r="B41" s="24"/>
      <c r="C41" s="24"/>
      <c r="D41" s="24"/>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94"/>
      <c r="BZ41" s="85"/>
      <c r="CA41" s="85"/>
      <c r="CB41" s="85"/>
      <c r="CC41" s="85"/>
      <c r="CD41" s="85"/>
      <c r="CE41" s="85"/>
    </row>
    <row r="42" spans="1:106" s="85" customFormat="1" ht="20.25" customHeight="1">
      <c r="D42" s="66"/>
      <c r="E42" s="66"/>
      <c r="F42" s="66"/>
      <c r="G42" s="66"/>
      <c r="H42" s="66"/>
      <c r="I42" s="66"/>
      <c r="J42" s="66"/>
      <c r="K42" s="66"/>
      <c r="L42" s="66"/>
      <c r="M42" s="66"/>
      <c r="N42" s="66"/>
      <c r="O42" s="66"/>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row>
    <row r="43" spans="1:106" ht="20.25" customHeight="1">
      <c r="A43" s="65"/>
      <c r="B43" s="65"/>
      <c r="C43" s="65"/>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row>
    <row r="44" spans="1:106" ht="20.25" customHeight="1">
      <c r="A44" s="63"/>
      <c r="B44" s="63"/>
      <c r="C44" s="63"/>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row>
    <row r="45" spans="1:106" ht="14.25">
      <c r="A45" s="63"/>
      <c r="B45" s="63"/>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row>
    <row r="46" spans="1:106" ht="14.25">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4"/>
      <c r="AF46" s="66"/>
      <c r="AG46" s="66"/>
      <c r="AH46" s="66"/>
      <c r="AI46" s="66"/>
      <c r="AJ46" s="66"/>
      <c r="AK46" s="66"/>
      <c r="AL46" s="66"/>
      <c r="AM46" s="66"/>
      <c r="AN46" s="66"/>
    </row>
    <row r="47" spans="1:106" ht="14.25">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spans="1:106">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spans="4:40">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spans="4:40">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spans="4:40">
      <c r="D51" s="67"/>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spans="4:40">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row>
  </sheetData>
  <phoneticPr fontId="5" type="noConversion"/>
  <pageMargins left="0.23622047244094491" right="0.23622047244094491" top="0.19685039370078741" bottom="0.19685039370078741" header="0.15748031496062992" footer="0.15748031496062992"/>
  <pageSetup paperSize="9" scale="72" fitToHeight="2" pageOrder="overThenDown" orientation="landscape" r:id="rId1"/>
  <headerFooter alignWithMargins="0">
    <oddFooter>&amp;L&amp;"Arial,Regular"&amp;10Statistique des assurances sociales suisses, OFAS, Schweizerische Sozialversicherungsstatistik, BSV&amp;R&amp;"Arial,Regular"&amp;10&amp;A,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KV_AM_4</vt:lpstr>
      <vt:lpstr>KV_AM_4!Druckbereich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Schüpbach</dc:creator>
  <cp:lastModifiedBy>Schüpbach Salome BSV</cp:lastModifiedBy>
  <cp:lastPrinted>2020-06-03T06:17:54Z</cp:lastPrinted>
  <dcterms:created xsi:type="dcterms:W3CDTF">2014-09-24T05:49:26Z</dcterms:created>
  <dcterms:modified xsi:type="dcterms:W3CDTF">2023-11-29T11:36:52Z</dcterms:modified>
</cp:coreProperties>
</file>