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adb.intra.admin.ch\Userhome$\BSV-01\U80715275\config\Desktop\fertig ALV\"/>
    </mc:Choice>
  </mc:AlternateContent>
  <xr:revisionPtr revIDLastSave="0" documentId="13_ncr:1_{31210AA5-FD0D-49A9-81E8-905BCA760577}" xr6:coauthVersionLast="47" xr6:coauthVersionMax="47" xr10:uidLastSave="{00000000-0000-0000-0000-000000000000}"/>
  <bookViews>
    <workbookView xWindow="-110" yWindow="-110" windowWidth="19420" windowHeight="10300" tabRatio="665" xr2:uid="{00000000-000D-0000-FFFF-FFFF00000000}"/>
  </bookViews>
  <sheets>
    <sheet name="ALV_AC_4" sheetId="12"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ALV_AC_4!$A$1:$AX$73</definedName>
    <definedName name="_xlnm.Print_Area">#REF!</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 localSheetId="0">#REF!</definedName>
    <definedName name="_xlnm.Criteria">#REF!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localSheetId="0"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 localSheetId="0">#REF!</definedName>
    <definedName name="_xlnm.Extra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3" i="12" l="1"/>
  <c r="J8" i="12" l="1"/>
  <c r="F21" i="12"/>
  <c r="E21" i="12"/>
  <c r="K21" i="12"/>
  <c r="Q8" i="12"/>
  <c r="AL4" i="12"/>
  <c r="X8" i="12"/>
  <c r="AB4" i="12"/>
  <c r="T21" i="12"/>
  <c r="AH4" i="12"/>
  <c r="AN35" i="12"/>
  <c r="AC21" i="12"/>
  <c r="Y21" i="12"/>
  <c r="S21" i="12"/>
  <c r="AI21" i="12"/>
  <c r="AF21" i="12"/>
  <c r="AP21" i="12"/>
  <c r="AJ21" i="12"/>
  <c r="AT21" i="12"/>
  <c r="S8" i="12" l="1"/>
  <c r="AR21" i="12"/>
  <c r="I21" i="12"/>
  <c r="M21" i="12"/>
  <c r="U30" i="12"/>
  <c r="AC4" i="12"/>
  <c r="P4" i="12"/>
  <c r="G4" i="12"/>
  <c r="N4" i="12"/>
  <c r="R8" i="12"/>
  <c r="M4" i="12"/>
  <c r="V4" i="12"/>
  <c r="L8" i="12"/>
  <c r="AN30" i="12"/>
  <c r="V30" i="12"/>
  <c r="AP35" i="12"/>
  <c r="V21" i="12"/>
  <c r="H30" i="12"/>
  <c r="X30" i="12"/>
  <c r="AS35" i="12"/>
  <c r="AD8" i="12"/>
  <c r="AS21" i="12"/>
  <c r="AL21" i="12"/>
  <c r="AL8" i="12"/>
  <c r="I8" i="12"/>
  <c r="P30" i="12"/>
  <c r="AA30" i="12"/>
  <c r="U4" i="12"/>
  <c r="AM21" i="12"/>
  <c r="AV21" i="12"/>
  <c r="U21" i="12"/>
  <c r="S4" i="12"/>
  <c r="N21" i="12"/>
  <c r="AG8" i="12"/>
  <c r="AT35" i="12"/>
  <c r="AT30" i="12"/>
  <c r="AA21" i="12"/>
  <c r="AV8" i="12"/>
  <c r="AJ8" i="12"/>
  <c r="AK4" i="12"/>
  <c r="I4" i="12"/>
  <c r="AP30" i="12"/>
  <c r="AM35" i="12"/>
  <c r="AB21" i="12"/>
  <c r="Q21" i="12"/>
  <c r="G21" i="12"/>
  <c r="O21" i="12"/>
  <c r="F30" i="12"/>
  <c r="AD30" i="12"/>
  <c r="AL30" i="12"/>
  <c r="AD4" i="12"/>
  <c r="D4" i="12"/>
  <c r="K8" i="12"/>
  <c r="H21" i="12"/>
  <c r="P21" i="12"/>
  <c r="E30" i="12"/>
  <c r="M30" i="12"/>
  <c r="AC30" i="12"/>
  <c r="AK30" i="12"/>
  <c r="AF30" i="12"/>
  <c r="H8" i="12"/>
  <c r="D8" i="12"/>
  <c r="O8" i="12"/>
  <c r="G8" i="12"/>
  <c r="F4" i="12"/>
  <c r="Z4" i="12"/>
  <c r="AQ35" i="12"/>
  <c r="T4" i="12"/>
  <c r="AB8" i="12"/>
  <c r="K30" i="12"/>
  <c r="S30" i="12"/>
  <c r="AI30" i="12"/>
  <c r="N30" i="12"/>
  <c r="T8" i="12"/>
  <c r="AU21" i="12"/>
  <c r="AU35" i="12"/>
  <c r="AR35" i="12"/>
  <c r="AO21" i="12"/>
  <c r="AH21" i="12"/>
  <c r="AO35" i="12"/>
  <c r="Y4" i="12"/>
  <c r="W8" i="12"/>
  <c r="W4" i="12"/>
  <c r="O4" i="12"/>
  <c r="E8" i="12"/>
  <c r="M8" i="12"/>
  <c r="U8" i="12"/>
  <c r="P8" i="12"/>
  <c r="D21" i="12"/>
  <c r="L21" i="12"/>
  <c r="J21" i="12"/>
  <c r="R21" i="12"/>
  <c r="I30" i="12"/>
  <c r="Q30" i="12"/>
  <c r="Y30" i="12"/>
  <c r="AG30" i="12"/>
  <c r="D30" i="12"/>
  <c r="L30" i="12"/>
  <c r="T30" i="12"/>
  <c r="AB30" i="12"/>
  <c r="AJ30" i="12"/>
  <c r="G30" i="12"/>
  <c r="O30" i="12"/>
  <c r="W30" i="12"/>
  <c r="AE30" i="12"/>
  <c r="AM30" i="12"/>
  <c r="AG21" i="12"/>
  <c r="X4" i="12"/>
  <c r="H4" i="12"/>
  <c r="X21" i="12"/>
  <c r="AJ4" i="12"/>
  <c r="AM8" i="12"/>
  <c r="AA8" i="12"/>
  <c r="AK21" i="12"/>
  <c r="AF4" i="12"/>
  <c r="AI4" i="12"/>
  <c r="L4" i="12"/>
  <c r="AO30" i="12"/>
  <c r="AN8" i="12"/>
  <c r="E4" i="12"/>
  <c r="AN21" i="12"/>
  <c r="W21" i="12"/>
  <c r="AD21" i="12"/>
  <c r="AE4" i="12"/>
  <c r="AI8" i="12"/>
  <c r="AF8" i="12"/>
  <c r="Y8" i="12"/>
  <c r="Q4" i="12"/>
  <c r="R4" i="12"/>
  <c r="AE8" i="12"/>
  <c r="AV30" i="12"/>
  <c r="AQ30" i="12"/>
  <c r="AU30" i="12"/>
  <c r="AS30" i="12"/>
  <c r="AS8" i="12"/>
  <c r="AR30" i="12"/>
  <c r="Z21" i="12"/>
  <c r="AQ8" i="12"/>
  <c r="AO8" i="12"/>
  <c r="AP8" i="12"/>
  <c r="AA4" i="12"/>
  <c r="J4" i="12"/>
  <c r="Z8" i="12"/>
  <c r="AH8" i="12"/>
  <c r="AC8" i="12"/>
  <c r="AK8" i="12"/>
  <c r="AE21" i="12"/>
  <c r="AQ21" i="12"/>
  <c r="J30" i="12"/>
  <c r="R30" i="12"/>
  <c r="Z30" i="12"/>
  <c r="AH30" i="12"/>
  <c r="AT8" i="12"/>
  <c r="V8" i="12"/>
  <c r="N8" i="12"/>
  <c r="F8" i="12"/>
  <c r="K4" i="12"/>
  <c r="AV35" i="12"/>
  <c r="AR8" i="12"/>
  <c r="AG4" i="12"/>
  <c r="AU8" i="12"/>
  <c r="AX14" i="12" l="1"/>
  <c r="AX16" i="12"/>
  <c r="AX3" i="12"/>
  <c r="AX10" i="12"/>
  <c r="AX11" i="12"/>
  <c r="AX26" i="12"/>
  <c r="AX25" i="12"/>
  <c r="AX27" i="12"/>
  <c r="AX32" i="12"/>
  <c r="AX34" i="12"/>
  <c r="AX33" i="12"/>
  <c r="AX38" i="12"/>
  <c r="AW30" i="12" l="1"/>
  <c r="AX30" i="12" s="1"/>
  <c r="AX31" i="12"/>
  <c r="AX24" i="12"/>
  <c r="AX42" i="12"/>
  <c r="AX40" i="12"/>
  <c r="AX37" i="12"/>
  <c r="AX28" i="12"/>
  <c r="AX29" i="12"/>
  <c r="AX12" i="12"/>
  <c r="AW8" i="12" l="1"/>
  <c r="AX8" i="12" s="1"/>
  <c r="AX9" i="12"/>
  <c r="AX20" i="12"/>
  <c r="AX36" i="12"/>
  <c r="AW35" i="12"/>
  <c r="AX35" i="12" s="1"/>
  <c r="AX47" i="12"/>
  <c r="AX39" i="12"/>
  <c r="AX43" i="12"/>
  <c r="AW21" i="12" l="1"/>
  <c r="AX21" i="12" s="1"/>
  <c r="AX22" i="12"/>
  <c r="AX41" i="12"/>
  <c r="AX15" i="12"/>
  <c r="AX17" i="12"/>
  <c r="AX19" i="12"/>
  <c r="AX46" i="12" l="1"/>
  <c r="AX45" i="12" l="1"/>
  <c r="AX44" i="12"/>
</calcChain>
</file>

<file path=xl/sharedStrings.xml><?xml version="1.0" encoding="utf-8"?>
<sst xmlns="http://schemas.openxmlformats.org/spreadsheetml/2006/main" count="805" uniqueCount="132">
  <si>
    <t>2007</t>
  </si>
  <si>
    <t>2009</t>
  </si>
  <si>
    <t>2010</t>
  </si>
  <si>
    <t>–</t>
  </si>
  <si>
    <t>2003</t>
  </si>
  <si>
    <t>1995 </t>
  </si>
  <si>
    <t>1996 </t>
  </si>
  <si>
    <t>2000</t>
  </si>
  <si>
    <t>2001</t>
  </si>
  <si>
    <t>2002</t>
  </si>
  <si>
    <t>2004</t>
  </si>
  <si>
    <t>2005</t>
  </si>
  <si>
    <t>2006</t>
  </si>
  <si>
    <t>2008</t>
  </si>
  <si>
    <t>1999</t>
  </si>
  <si>
    <t>Beiträge öffentliche Hand</t>
  </si>
  <si>
    <t>Confédération</t>
  </si>
  <si>
    <t>Bund</t>
  </si>
  <si>
    <t>Cantons</t>
  </si>
  <si>
    <t>Kantone</t>
  </si>
  <si>
    <t>Zinsaufwand</t>
  </si>
  <si>
    <t>Intérêts débiteurs</t>
  </si>
  <si>
    <t xml:space="preserve">   Taggelder bei arbeitsmarktlichen Massnahmen</t>
  </si>
  <si>
    <t xml:space="preserve">   Indemnités journalières des mesures relatives au marché du travail</t>
  </si>
  <si>
    <t xml:space="preserve">   Arbeitslosenentschädigungen</t>
  </si>
  <si>
    <t xml:space="preserve">   Indemnités de chômage</t>
  </si>
  <si>
    <t>Geldleistungen ohne Sozialversicherungsbeiträge</t>
  </si>
  <si>
    <t>Übrige Erträge</t>
  </si>
  <si>
    <t>Autres recettes</t>
  </si>
  <si>
    <t>Beitragsrückerstattungen von Nachbarstaaten für Grenzgänger</t>
  </si>
  <si>
    <t>Remboursement des cotisations des travailleurs frontaliers par les Etats voisins</t>
  </si>
  <si>
    <t>Beitragsrückerstattungen an Nachbarstaaten für Kurzaufenthalter</t>
  </si>
  <si>
    <t>Remboursement des cotisations pour résidents titulaires d'un permis de
séjour de courte durée aux Etats voisins</t>
  </si>
  <si>
    <t>Beitragsrückerstattungen an Nachbarstaaten für Grenzgänger</t>
  </si>
  <si>
    <t>Remboursement des cotisations des travailleurs frontaliers aux Etats
voisins</t>
  </si>
  <si>
    <t>2011</t>
  </si>
  <si>
    <t xml:space="preserve">1998 </t>
  </si>
  <si>
    <t xml:space="preserve">   Sozialversicherungsbeiträge der Taggeldempfänger</t>
  </si>
  <si>
    <t>Contributions des pouvoirs publics</t>
  </si>
  <si>
    <t>2012</t>
  </si>
  <si>
    <t>in Millionen Franken</t>
  </si>
  <si>
    <t>en millions de francs</t>
  </si>
  <si>
    <t>ALV 4
Finanzen</t>
  </si>
  <si>
    <t>AC 4
Finances</t>
  </si>
  <si>
    <t>Prestations en espèces hors cotisations aux assurances sociales</t>
  </si>
  <si>
    <t>2013</t>
  </si>
  <si>
    <t>2014</t>
  </si>
  <si>
    <t>Abgeltungen Bilaterale, Grenzgänger mit Wohnsitz im Ausland</t>
  </si>
  <si>
    <t>Abgeltungen Bilaterale, Kurzaufenthalter</t>
  </si>
  <si>
    <t>Abgeltungen Bilaterale, Grenzgänger mit Wohnsitz in der Schweiz</t>
  </si>
  <si>
    <t>Indemnités liées aux accords bilatéraux, frontaliers dont le domicile est à l’étranger</t>
  </si>
  <si>
    <t>Indemnités liées aux accords bilatéraux, titulaires d’un permis de courte durée</t>
  </si>
  <si>
    <t>Indemnités liées aux accords bilatéraux, frontaliers dont le domicile est en Suisse</t>
  </si>
  <si>
    <t>2015</t>
  </si>
  <si>
    <t>2016</t>
  </si>
  <si>
    <t>2017</t>
  </si>
  <si>
    <t>2018</t>
  </si>
  <si>
    <t xml:space="preserve">   Cotisations sociales des bénéficiaires des indemnités journalières</t>
  </si>
  <si>
    <t>2019</t>
  </si>
  <si>
    <t>2020</t>
  </si>
  <si>
    <t>1</t>
  </si>
  <si>
    <t>3</t>
  </si>
  <si>
    <t>2,3</t>
  </si>
  <si>
    <t>10</t>
  </si>
  <si>
    <t>3,4,5</t>
  </si>
  <si>
    <t>6</t>
  </si>
  <si>
    <t>7</t>
  </si>
  <si>
    <t>8</t>
  </si>
  <si>
    <t>3,9</t>
  </si>
  <si>
    <t>Beitragsrückerstattungen</t>
  </si>
  <si>
    <t>Remboursements</t>
  </si>
  <si>
    <t>Cantons: mesures relatives au marché du travail</t>
  </si>
  <si>
    <t>Kantone: Arbeitsmarktliche Massnahmen</t>
  </si>
  <si>
    <t>Ertrag Kursdifferenzen</t>
  </si>
  <si>
    <t>Produit des différences de cours</t>
  </si>
  <si>
    <t>Bund COVID-19</t>
  </si>
  <si>
    <t xml:space="preserve">   Indemnités en cas de réduction de l’horaire de travail</t>
  </si>
  <si>
    <t xml:space="preserve">   Kurzarbeitsentschädigungen</t>
  </si>
  <si>
    <t xml:space="preserve">   Schlechtwetterentschädigungen</t>
  </si>
  <si>
    <t xml:space="preserve">   Indemnités en cas d’intempéries</t>
  </si>
  <si>
    <t xml:space="preserve">   Indemnités en cas d’insolvabilité</t>
  </si>
  <si>
    <t xml:space="preserve">   Mesures relatives au marché du travail</t>
  </si>
  <si>
    <t xml:space="preserve">   Insolvenzentschädigungen</t>
  </si>
  <si>
    <t xml:space="preserve">   Arbeitsmarktliche Massnahmen</t>
  </si>
  <si>
    <t>Sozialversicherungsbeiträge auf Arbeitslosenentschädigungen</t>
  </si>
  <si>
    <t>Cotisations aux assurances sociales sur les indemnités de l’AC</t>
  </si>
  <si>
    <t xml:space="preserve">   AHV/IV/EO-Beiträge</t>
  </si>
  <si>
    <t xml:space="preserve">   Cotisations AVS/AI/APG</t>
  </si>
  <si>
    <t xml:space="preserve">   Cotisations AANP</t>
  </si>
  <si>
    <t xml:space="preserve">   NBUV-Beiträge</t>
  </si>
  <si>
    <t xml:space="preserve">   Cotisations AAP</t>
  </si>
  <si>
    <t xml:space="preserve">   BUV-Beiträge</t>
  </si>
  <si>
    <t xml:space="preserve">   Cotisations PP</t>
  </si>
  <si>
    <t xml:space="preserve">   BV-Beiträge</t>
  </si>
  <si>
    <t>Frais d’administration</t>
  </si>
  <si>
    <t>Verwaltungskosten</t>
  </si>
  <si>
    <t>Autres dépenses</t>
  </si>
  <si>
    <t>Übrige Ausgaben</t>
  </si>
  <si>
    <t>Abgeltungen Bilaterale</t>
  </si>
  <si>
    <t>Indemnités liées aux accords bilatéraux</t>
  </si>
  <si>
    <t>Aufwand Kursdifferenzen</t>
  </si>
  <si>
    <t>Dépenses différences de cours</t>
  </si>
  <si>
    <t>Covid-19 de la Confédération</t>
  </si>
  <si>
    <t>2021</t>
  </si>
  <si>
    <t xml:space="preserve">   COVID-19 Kurzarbeitsentschädigungen</t>
  </si>
  <si>
    <t xml:space="preserve">   COVID-19 Indemnités en cas de réduction de l’horaire de travail</t>
  </si>
  <si>
    <t>2022</t>
  </si>
  <si>
    <t>…</t>
  </si>
  <si>
    <t>TV 2021/2022</t>
  </si>
  <si>
    <t>VR 2021/2022</t>
  </si>
  <si>
    <t>Cotisations assurés et employeurs (intérêts compris)</t>
  </si>
  <si>
    <t>Beiträge Versicherte und Arbeitgebende (inkl. Zinsen)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</si>
  <si>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</si>
  <si>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</si>
  <si>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</si>
  <si>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</si>
  <si>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</si>
  <si>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</si>
  <si>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</si>
  <si>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</si>
  <si>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</si>
  <si>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</si>
  <si>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Dépenses</t>
  </si>
  <si>
    <t>Ausgaben</t>
  </si>
  <si>
    <t>Résultat de répartition</t>
  </si>
  <si>
    <t xml:space="preserve">Umlageergebnis </t>
  </si>
  <si>
    <t>Résultat CGAS</t>
  </si>
  <si>
    <t>GRSV-Ergebnis</t>
  </si>
  <si>
    <t>Résultat d'exploitation</t>
  </si>
  <si>
    <t>Betriebsergebnis</t>
  </si>
  <si>
    <t>Capital</t>
  </si>
  <si>
    <t>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</si>
</sst>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CHF&quot;\ * #,##0.00_ ;_ &quot;CHF&quot;\ * \-#,##0.00_ ;_ &quot;CHF&quot;\ * &quot;-&quot;??_ ;_ @_ "/>
    <numFmt numFmtId="43" formatCode="_ * #,##0.00_ ;_ * \-#,##0.00_ ;_ * &quot;-&quot;??_ ;_ @_ "/>
    <numFmt numFmtId="164" formatCode="0.0%"/>
    <numFmt numFmtId="165" formatCode="#,##0.0"/>
    <numFmt numFmtId="166" formatCode="#\ ###\ ###\ ##0"/>
    <numFmt numFmtId="167" formatCode="0."/>
    <numFmt numFmtId="168" formatCode="#,##0.00000"/>
    <numFmt numFmtId="169" formatCode="_ * #,##0.000000_ ;_ * \-#,##0.000000_ ;_ * &quot;-&quot;??_ ;_ @_ "/>
    <numFmt numFmtId="170" formatCode="_ &quot;CHF&quot;\ * #,##0.0_ ;_ &quot;CHF&quot;\ * \-#,##0.0_ ;_ &quot;CHF&quot;\ * &quot;-&quot;??_ ;_ @_ "/>
    <numFmt numFmtId="171" formatCode="0.000000%"/>
    <numFmt numFmtId="172" formatCode="_ * #,##0.0_ ;_ * \-#,##0.0_ ;_ * &quot;-&quot;??_ ;_ @_ "/>
  </numFmts>
  <fonts count="14">
    <font>
      <sz val="11"/>
      <color theme="1"/>
      <name val="Arial"/>
      <family val="2"/>
    </font>
    <font>
      <sz val="10"/>
      <name val="Geneva"/>
    </font>
    <font>
      <sz val="9"/>
      <name val="Helv"/>
    </font>
    <font>
      <sz val="11"/>
      <color theme="1"/>
      <name val="Arial"/>
      <family val="2"/>
    </font>
    <font>
      <sz val="8"/>
      <name val="Arial"/>
      <family val="2"/>
    </font>
    <font>
      <b/>
      <sz val="14"/>
      <color theme="1"/>
      <name val="Arial"/>
      <family val="2"/>
    </font>
    <font>
      <b/>
      <sz val="10"/>
      <color theme="1"/>
      <name val="Arial"/>
      <family val="2"/>
    </font>
    <font>
      <sz val="10"/>
      <color theme="1"/>
      <name val="Arial"/>
      <family val="2"/>
    </font>
    <font>
      <sz val="8"/>
      <color theme="1"/>
      <name val="Arial"/>
      <family val="2"/>
    </font>
    <font>
      <sz val="9"/>
      <color theme="1"/>
      <name val="Helv"/>
    </font>
    <font>
      <i/>
      <sz val="10"/>
      <color theme="1"/>
      <name val="Arial"/>
      <family val="2"/>
    </font>
    <font>
      <i/>
      <sz val="8"/>
      <color theme="1"/>
      <name val="Arial"/>
      <family val="2"/>
    </font>
    <font>
      <i/>
      <sz val="9"/>
      <color theme="1"/>
      <name val="Helv"/>
    </font>
    <font>
      <b/>
      <sz val="9"/>
      <color theme="1"/>
      <name val="Helv"/>
    </font>
  </fonts>
  <fills count="2">
    <fill>
      <patternFill patternType="none"/>
    </fill>
    <fill>
      <patternFill patternType="gray125"/>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75">
    <xf numFmtId="0" fontId="0" fillId="0" borderId="0" xfId="0"/>
    <xf numFmtId="49" fontId="5" fillId="0" borderId="0" xfId="1" applyNumberFormat="1" applyFont="1" applyFill="1" applyAlignment="1">
      <alignment horizontal="left" vertical="top" wrapText="1"/>
    </xf>
    <xf numFmtId="170" fontId="6" fillId="0" borderId="0" xfId="1" applyNumberFormat="1" applyFont="1" applyFill="1" applyAlignment="1">
      <alignment horizontal="left" vertical="top"/>
    </xf>
    <xf numFmtId="49" fontId="5" fillId="0" borderId="0" xfId="1" applyNumberFormat="1" applyFont="1" applyFill="1" applyAlignment="1">
      <alignment horizontal="left" vertical="top"/>
    </xf>
    <xf numFmtId="49" fontId="7" fillId="0" borderId="0" xfId="1" applyNumberFormat="1" applyFont="1" applyFill="1" applyAlignment="1">
      <alignment horizontal="left" vertical="center"/>
    </xf>
    <xf numFmtId="49" fontId="7" fillId="0" borderId="0" xfId="1" applyNumberFormat="1" applyFont="1" applyFill="1" applyBorder="1" applyAlignment="1">
      <alignment horizontal="left" vertical="center"/>
    </xf>
    <xf numFmtId="49" fontId="6" fillId="0" borderId="2" xfId="1" applyNumberFormat="1" applyFont="1" applyFill="1" applyBorder="1" applyAlignment="1">
      <alignment horizontal="right" vertical="center"/>
    </xf>
    <xf numFmtId="49" fontId="7" fillId="0" borderId="0" xfId="1" applyNumberFormat="1" applyFont="1" applyFill="1" applyAlignment="1">
      <alignment horizontal="right" vertical="center"/>
    </xf>
    <xf numFmtId="0" fontId="6" fillId="0" borderId="3" xfId="0" applyNumberFormat="1" applyFont="1" applyFill="1" applyBorder="1" applyAlignment="1">
      <alignment horizontal="left" vertical="top" wrapText="1"/>
    </xf>
    <xf numFmtId="49" fontId="8" fillId="0" borderId="0" xfId="0" applyNumberFormat="1" applyFont="1" applyFill="1" applyBorder="1" applyAlignment="1">
      <alignment vertical="top" wrapText="1"/>
    </xf>
    <xf numFmtId="3" fontId="6" fillId="0" borderId="0" xfId="1" applyNumberFormat="1" applyFont="1" applyFill="1" applyBorder="1" applyAlignment="1">
      <alignment horizontal="right" vertical="top"/>
    </xf>
    <xf numFmtId="165" fontId="9" fillId="0" borderId="0" xfId="1" applyNumberFormat="1" applyFont="1" applyFill="1" applyAlignment="1">
      <alignment vertical="top"/>
    </xf>
    <xf numFmtId="171" fontId="9" fillId="0" borderId="0" xfId="8" applyNumberFormat="1" applyFont="1" applyFill="1" applyAlignment="1">
      <alignment vertical="top"/>
    </xf>
    <xf numFmtId="0" fontId="9" fillId="0" borderId="0" xfId="1" applyFont="1" applyFill="1" applyAlignment="1">
      <alignment vertical="top"/>
    </xf>
    <xf numFmtId="165" fontId="6" fillId="0" borderId="0" xfId="1" applyNumberFormat="1" applyFont="1" applyFill="1" applyAlignment="1">
      <alignment vertical="top"/>
    </xf>
    <xf numFmtId="0" fontId="6" fillId="0" borderId="0" xfId="1" applyFont="1" applyFill="1" applyAlignment="1">
      <alignment vertical="top"/>
    </xf>
    <xf numFmtId="49" fontId="6" fillId="0" borderId="3" xfId="0" applyNumberFormat="1" applyFont="1" applyFill="1" applyBorder="1" applyAlignment="1">
      <alignment horizontal="left" vertical="top" wrapText="1"/>
    </xf>
    <xf numFmtId="49" fontId="6" fillId="0" borderId="3" xfId="0" applyNumberFormat="1" applyFont="1" applyFill="1" applyBorder="1" applyAlignment="1">
      <alignment vertical="top" wrapText="1"/>
    </xf>
    <xf numFmtId="0" fontId="6" fillId="0" borderId="0" xfId="1" applyFont="1" applyFill="1" applyAlignment="1">
      <alignment horizontal="right" vertical="top"/>
    </xf>
    <xf numFmtId="49" fontId="7" fillId="0" borderId="3" xfId="1" applyNumberFormat="1" applyFont="1" applyFill="1" applyBorder="1" applyAlignment="1">
      <alignment horizontal="left" vertical="top" wrapText="1"/>
    </xf>
    <xf numFmtId="49" fontId="7" fillId="0" borderId="3" xfId="1" applyNumberFormat="1" applyFont="1" applyFill="1" applyBorder="1" applyAlignment="1">
      <alignment vertical="top" wrapText="1"/>
    </xf>
    <xf numFmtId="49" fontId="8" fillId="0" borderId="0" xfId="1" applyNumberFormat="1" applyFont="1" applyFill="1" applyBorder="1" applyAlignment="1">
      <alignment vertical="top" wrapText="1"/>
    </xf>
    <xf numFmtId="3" fontId="7" fillId="0" borderId="0" xfId="1" applyNumberFormat="1" applyFont="1" applyFill="1" applyBorder="1" applyAlignment="1">
      <alignment horizontal="right" vertical="top"/>
    </xf>
    <xf numFmtId="0" fontId="7" fillId="0" borderId="0" xfId="1" applyFont="1" applyFill="1" applyAlignment="1">
      <alignment horizontal="right" vertical="top"/>
    </xf>
    <xf numFmtId="166" fontId="7" fillId="0" borderId="0" xfId="1" applyNumberFormat="1" applyFont="1" applyFill="1" applyAlignment="1">
      <alignment vertical="top"/>
    </xf>
    <xf numFmtId="0" fontId="7" fillId="0" borderId="0" xfId="1" applyFont="1" applyFill="1" applyAlignment="1">
      <alignment vertical="top"/>
    </xf>
    <xf numFmtId="49" fontId="8" fillId="0" borderId="0" xfId="1" applyNumberFormat="1" applyFont="1" applyFill="1" applyBorder="1" applyAlignment="1">
      <alignment horizontal="left" vertical="top" wrapText="1"/>
    </xf>
    <xf numFmtId="49" fontId="6" fillId="0" borderId="3" xfId="1" applyNumberFormat="1" applyFont="1" applyFill="1" applyBorder="1" applyAlignment="1">
      <alignment horizontal="left" vertical="top"/>
    </xf>
    <xf numFmtId="49" fontId="8" fillId="0" borderId="0" xfId="1" applyNumberFormat="1" applyFont="1" applyFill="1" applyBorder="1" applyAlignment="1">
      <alignment horizontal="left" vertical="top"/>
    </xf>
    <xf numFmtId="3" fontId="9" fillId="0" borderId="0" xfId="1" applyNumberFormat="1" applyFont="1" applyFill="1" applyAlignment="1">
      <alignment vertical="top"/>
    </xf>
    <xf numFmtId="172" fontId="7" fillId="0" borderId="0" xfId="6" applyNumberFormat="1" applyFont="1" applyFill="1" applyAlignment="1">
      <alignment vertical="top"/>
    </xf>
    <xf numFmtId="49" fontId="6" fillId="0" borderId="3" xfId="1" applyNumberFormat="1" applyFont="1" applyFill="1" applyBorder="1" applyAlignment="1">
      <alignment horizontal="left" vertical="top" wrapText="1"/>
    </xf>
    <xf numFmtId="9" fontId="9" fillId="0" borderId="0" xfId="8" applyFont="1" applyFill="1" applyAlignment="1">
      <alignment vertical="top"/>
    </xf>
    <xf numFmtId="44" fontId="9" fillId="0" borderId="0" xfId="1" applyNumberFormat="1" applyFont="1" applyFill="1" applyAlignment="1">
      <alignment vertical="top"/>
    </xf>
    <xf numFmtId="0" fontId="7" fillId="0" borderId="0" xfId="1" applyFont="1" applyFill="1" applyBorder="1" applyAlignment="1">
      <alignment vertical="top"/>
    </xf>
    <xf numFmtId="49" fontId="7" fillId="0" borderId="3" xfId="0" applyNumberFormat="1" applyFont="1" applyFill="1" applyBorder="1" applyAlignment="1">
      <alignment horizontal="left" vertical="top" wrapText="1"/>
    </xf>
    <xf numFmtId="49" fontId="7" fillId="0" borderId="3" xfId="0" applyNumberFormat="1" applyFont="1" applyFill="1" applyBorder="1" applyAlignment="1">
      <alignment vertical="top" wrapText="1"/>
    </xf>
    <xf numFmtId="49" fontId="10" fillId="0" borderId="3" xfId="1" applyNumberFormat="1" applyFont="1" applyFill="1" applyBorder="1" applyAlignment="1">
      <alignment horizontal="left" vertical="top" wrapText="1"/>
    </xf>
    <xf numFmtId="49" fontId="10" fillId="0" borderId="3" xfId="1" applyNumberFormat="1" applyFont="1" applyFill="1" applyBorder="1" applyAlignment="1">
      <alignment vertical="top" wrapText="1"/>
    </xf>
    <xf numFmtId="49" fontId="11" fillId="0" borderId="0" xfId="1" applyNumberFormat="1" applyFont="1" applyFill="1" applyBorder="1" applyAlignment="1">
      <alignment vertical="top" wrapText="1"/>
    </xf>
    <xf numFmtId="3" fontId="10" fillId="0" borderId="0" xfId="1" applyNumberFormat="1" applyFont="1" applyFill="1" applyBorder="1" applyAlignment="1">
      <alignment horizontal="right" vertical="top"/>
    </xf>
    <xf numFmtId="0" fontId="12" fillId="0" borderId="0" xfId="1" applyFont="1" applyFill="1" applyAlignment="1">
      <alignment vertical="top"/>
    </xf>
    <xf numFmtId="0" fontId="10" fillId="0" borderId="0" xfId="1" applyFont="1" applyFill="1" applyAlignment="1">
      <alignment vertical="top"/>
    </xf>
    <xf numFmtId="165" fontId="10" fillId="0" borderId="0" xfId="1" applyNumberFormat="1" applyFont="1" applyFill="1" applyAlignment="1">
      <alignment vertical="top"/>
    </xf>
    <xf numFmtId="165" fontId="7" fillId="0" borderId="0" xfId="1" applyNumberFormat="1" applyFont="1" applyFill="1" applyAlignment="1">
      <alignment vertical="top"/>
    </xf>
    <xf numFmtId="49" fontId="7" fillId="0" borderId="3"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wrapText="1"/>
    </xf>
    <xf numFmtId="165" fontId="6" fillId="0" borderId="0" xfId="1" applyNumberFormat="1" applyFont="1" applyFill="1" applyBorder="1" applyAlignment="1">
      <alignment horizontal="right" vertical="top"/>
    </xf>
    <xf numFmtId="165" fontId="7" fillId="0" borderId="0" xfId="1" applyNumberFormat="1" applyFont="1" applyFill="1" applyBorder="1" applyAlignment="1">
      <alignment horizontal="right" vertical="top"/>
    </xf>
    <xf numFmtId="49" fontId="6" fillId="0" borderId="3" xfId="0" applyNumberFormat="1" applyFont="1" applyFill="1" applyBorder="1" applyAlignment="1">
      <alignment horizontal="left" vertical="top"/>
    </xf>
    <xf numFmtId="166" fontId="6" fillId="0" borderId="0" xfId="1" applyNumberFormat="1" applyFont="1" applyFill="1" applyAlignment="1">
      <alignment vertical="top"/>
    </xf>
    <xf numFmtId="0" fontId="13" fillId="0" borderId="0" xfId="1" applyFont="1" applyFill="1" applyAlignment="1">
      <alignment vertical="top"/>
    </xf>
    <xf numFmtId="49" fontId="6" fillId="0" borderId="5" xfId="1" applyNumberFormat="1" applyFont="1" applyFill="1" applyBorder="1" applyAlignment="1">
      <alignment horizontal="left" vertical="top"/>
    </xf>
    <xf numFmtId="49" fontId="8" fillId="0" borderId="4" xfId="1" applyNumberFormat="1" applyFont="1" applyFill="1" applyBorder="1" applyAlignment="1">
      <alignment horizontal="left" vertical="top"/>
    </xf>
    <xf numFmtId="3" fontId="6" fillId="0" borderId="4" xfId="1" applyNumberFormat="1" applyFont="1" applyFill="1" applyBorder="1" applyAlignment="1">
      <alignment horizontal="right" vertical="top"/>
    </xf>
    <xf numFmtId="165" fontId="7" fillId="0" borderId="0" xfId="1" applyNumberFormat="1" applyFont="1" applyFill="1" applyBorder="1" applyAlignment="1">
      <alignment vertical="top"/>
    </xf>
    <xf numFmtId="0" fontId="9" fillId="0" borderId="0" xfId="1" applyFont="1" applyFill="1"/>
    <xf numFmtId="168" fontId="9" fillId="0" borderId="0" xfId="1" applyNumberFormat="1" applyFont="1" applyFill="1"/>
    <xf numFmtId="3" fontId="9" fillId="0" borderId="0" xfId="1" applyNumberFormat="1" applyFont="1" applyFill="1"/>
    <xf numFmtId="0" fontId="7" fillId="0" borderId="0" xfId="1" applyFont="1" applyFill="1"/>
    <xf numFmtId="169" fontId="9" fillId="0" borderId="0" xfId="6" applyNumberFormat="1" applyFont="1" applyFill="1"/>
    <xf numFmtId="165" fontId="7" fillId="0" borderId="0" xfId="1" applyNumberFormat="1" applyFont="1" applyFill="1"/>
    <xf numFmtId="167" fontId="7" fillId="0" borderId="0" xfId="1" applyNumberFormat="1" applyFont="1" applyFill="1"/>
    <xf numFmtId="165" fontId="7" fillId="0" borderId="0" xfId="1" applyNumberFormat="1" applyFont="1" applyFill="1" applyAlignment="1">
      <alignment horizontal="left"/>
    </xf>
    <xf numFmtId="0" fontId="6" fillId="0" borderId="2" xfId="1" applyNumberFormat="1" applyFont="1" applyFill="1" applyBorder="1" applyAlignment="1">
      <alignment horizontal="right" wrapText="1"/>
    </xf>
    <xf numFmtId="0" fontId="6" fillId="0" borderId="7" xfId="1" applyNumberFormat="1" applyFont="1" applyFill="1" applyBorder="1" applyAlignment="1">
      <alignment horizontal="right" vertical="center" wrapText="1"/>
    </xf>
    <xf numFmtId="0" fontId="6" fillId="0" borderId="3" xfId="0" applyNumberFormat="1" applyFont="1" applyFill="1" applyBorder="1" applyAlignment="1">
      <alignment vertical="top" wrapText="1"/>
    </xf>
    <xf numFmtId="164" fontId="6" fillId="0" borderId="1" xfId="3" applyNumberFormat="1" applyFont="1" applyFill="1" applyBorder="1" applyAlignment="1">
      <alignment horizontal="right" vertical="top"/>
    </xf>
    <xf numFmtId="0" fontId="6" fillId="0" borderId="1" xfId="1" applyFont="1" applyFill="1" applyBorder="1" applyAlignment="1">
      <alignment horizontal="right" vertical="top"/>
    </xf>
    <xf numFmtId="164" fontId="6" fillId="0" borderId="1" xfId="4" applyNumberFormat="1" applyFont="1" applyFill="1" applyBorder="1" applyAlignment="1">
      <alignment horizontal="right" vertical="top"/>
    </xf>
    <xf numFmtId="164" fontId="7" fillId="0" borderId="1" xfId="4" applyNumberFormat="1" applyFont="1" applyFill="1" applyBorder="1" applyAlignment="1">
      <alignment horizontal="right" vertical="top"/>
    </xf>
    <xf numFmtId="164" fontId="10" fillId="0" borderId="1" xfId="4" applyNumberFormat="1" applyFont="1" applyFill="1" applyBorder="1" applyAlignment="1">
      <alignment horizontal="right" vertical="top"/>
    </xf>
    <xf numFmtId="0" fontId="3" fillId="0" borderId="0" xfId="0" applyFont="1" applyFill="1"/>
    <xf numFmtId="164" fontId="6" fillId="0" borderId="6" xfId="4" applyNumberFormat="1" applyFont="1" applyFill="1" applyBorder="1" applyAlignment="1">
      <alignment horizontal="right" vertical="top"/>
    </xf>
  </cellXfs>
  <cellStyles count="10">
    <cellStyle name="Dezimal 2" xfId="5" xr:uid="{00000000-0005-0000-0000-000000000000}"/>
    <cellStyle name="Komma" xfId="6" builtinId="3"/>
    <cellStyle name="Komma 2" xfId="7" xr:uid="{00000000-0005-0000-0000-000002000000}"/>
    <cellStyle name="Prozent" xfId="8" builtinId="5"/>
    <cellStyle name="Prozent 2" xfId="2" xr:uid="{00000000-0005-0000-0000-000004000000}"/>
    <cellStyle name="Prozent 2 2" xfId="4" xr:uid="{00000000-0005-0000-0000-000005000000}"/>
    <cellStyle name="Prozent 3" xfId="3" xr:uid="{00000000-0005-0000-0000-000006000000}"/>
    <cellStyle name="Standard" xfId="0" builtinId="0"/>
    <cellStyle name="Standard 2" xfId="1" xr:uid="{00000000-0005-0000-0000-000008000000}"/>
    <cellStyle name="Standard 4" xfId="9" xr:uid="{00000000-0005-0000-0000-000009000000}"/>
  </cellStyles>
  <dxfs count="0"/>
  <tableStyles count="0" defaultTableStyle="TableStyleMedium9" defaultPivotStyle="PivotStyleLight16"/>
  <colors>
    <mruColors>
      <color rgb="FF00B050"/>
      <color rgb="FFDEE3FE"/>
      <color rgb="FFFFB9B9"/>
      <color rgb="FFFF9F3F"/>
      <color rgb="FF3333FF"/>
      <color rgb="FF99CCFF"/>
      <color rgb="FF660066"/>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333375</xdr:colOff>
      <xdr:row>64</xdr:row>
      <xdr:rowOff>0</xdr:rowOff>
    </xdr:from>
    <xdr:to>
      <xdr:col>30</xdr:col>
      <xdr:colOff>66675</xdr:colOff>
      <xdr:row>64</xdr:row>
      <xdr:rowOff>0</xdr:rowOff>
    </xdr:to>
    <xdr:sp macro="" textlink="">
      <xdr:nvSpPr>
        <xdr:cNvPr id="2" name="Zeichnung 14">
          <a:extLst>
            <a:ext uri="{FF2B5EF4-FFF2-40B4-BE49-F238E27FC236}">
              <a16:creationId xmlns:a16="http://schemas.microsoft.com/office/drawing/2014/main" id="{00000000-0008-0000-0000-000002000000}"/>
            </a:ext>
          </a:extLst>
        </xdr:cNvPr>
        <xdr:cNvSpPr>
          <a:spLocks/>
        </xdr:cNvSpPr>
      </xdr:nvSpPr>
      <xdr:spPr bwMode="auto">
        <a:xfrm>
          <a:off x="15420975" y="9229725"/>
          <a:ext cx="2876550" cy="0"/>
        </a:xfrm>
        <a:custGeom>
          <a:avLst/>
          <a:gdLst>
            <a:gd name="T0" fmla="*/ 49 w 16384"/>
            <a:gd name="T1" fmla="*/ 0 h 16384"/>
            <a:gd name="T2" fmla="*/ 633429 w 16384"/>
            <a:gd name="T3" fmla="*/ 0 h 16384"/>
            <a:gd name="T4" fmla="*/ 800100 w 16384"/>
            <a:gd name="T5" fmla="*/ 0 h 16384"/>
            <a:gd name="T6" fmla="*/ 122281 w 16384"/>
            <a:gd name="T7" fmla="*/ 0 h 16384"/>
            <a:gd name="T8" fmla="*/ 49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 y="16384"/>
              </a:moveTo>
              <a:lnTo>
                <a:pt x="12971" y="16384"/>
              </a:lnTo>
              <a:lnTo>
                <a:pt x="16384" y="1"/>
              </a:lnTo>
              <a:lnTo>
                <a:pt x="2504" y="1"/>
              </a:lnTo>
              <a:lnTo>
                <a:pt x="1" y="16384"/>
              </a:lnTo>
              <a:close/>
            </a:path>
          </a:pathLst>
        </a:custGeom>
        <a:solidFill>
          <a:srgbClr val="E3E3E3"/>
        </a:solidFill>
        <a:ln w="1">
          <a:noFill/>
          <a:round/>
          <a:headEnd/>
          <a:tailEnd/>
        </a:ln>
      </xdr:spPr>
    </xdr:sp>
    <xdr:clientData/>
  </xdr:twoCellAnchor>
  <xdr:twoCellAnchor>
    <xdr:from>
      <xdr:col>31</xdr:col>
      <xdr:colOff>47625</xdr:colOff>
      <xdr:row>64</xdr:row>
      <xdr:rowOff>0</xdr:rowOff>
    </xdr:from>
    <xdr:to>
      <xdr:col>31</xdr:col>
      <xdr:colOff>123825</xdr:colOff>
      <xdr:row>64</xdr:row>
      <xdr:rowOff>0</xdr:rowOff>
    </xdr:to>
    <xdr:sp macro="" textlink="">
      <xdr:nvSpPr>
        <xdr:cNvPr id="3" name="Oval 28">
          <a:extLst>
            <a:ext uri="{FF2B5EF4-FFF2-40B4-BE49-F238E27FC236}">
              <a16:creationId xmlns:a16="http://schemas.microsoft.com/office/drawing/2014/main" id="{00000000-0008-0000-0000-000003000000}"/>
            </a:ext>
          </a:extLst>
        </xdr:cNvPr>
        <xdr:cNvSpPr>
          <a:spLocks noChangeArrowheads="1"/>
        </xdr:cNvSpPr>
      </xdr:nvSpPr>
      <xdr:spPr bwMode="auto">
        <a:xfrm>
          <a:off x="18907125" y="9229725"/>
          <a:ext cx="76200" cy="0"/>
        </a:xfrm>
        <a:prstGeom prst="ellipse">
          <a:avLst/>
        </a:prstGeom>
        <a:solidFill>
          <a:srgbClr val="FFFFFF"/>
        </a:solidFill>
        <a:ln w="1">
          <a:noFill/>
          <a:round/>
          <a:headEnd/>
          <a:tailEnd/>
        </a:ln>
      </xdr:spPr>
    </xdr:sp>
    <xdr:clientData/>
  </xdr:twoCellAnchor>
  <xdr:twoCellAnchor>
    <xdr:from>
      <xdr:col>31</xdr:col>
      <xdr:colOff>333375</xdr:colOff>
      <xdr:row>64</xdr:row>
      <xdr:rowOff>0</xdr:rowOff>
    </xdr:from>
    <xdr:to>
      <xdr:col>40</xdr:col>
      <xdr:colOff>66675</xdr:colOff>
      <xdr:row>64</xdr:row>
      <xdr:rowOff>0</xdr:rowOff>
    </xdr:to>
    <xdr:sp macro="" textlink="">
      <xdr:nvSpPr>
        <xdr:cNvPr id="4" name="Zeichnung 14">
          <a:extLst>
            <a:ext uri="{FF2B5EF4-FFF2-40B4-BE49-F238E27FC236}">
              <a16:creationId xmlns:a16="http://schemas.microsoft.com/office/drawing/2014/main" id="{00000000-0008-0000-0000-000004000000}"/>
            </a:ext>
          </a:extLst>
        </xdr:cNvPr>
        <xdr:cNvSpPr>
          <a:spLocks/>
        </xdr:cNvSpPr>
      </xdr:nvSpPr>
      <xdr:spPr bwMode="auto">
        <a:xfrm>
          <a:off x="19192875" y="9229725"/>
          <a:ext cx="4762500" cy="0"/>
        </a:xfrm>
        <a:custGeom>
          <a:avLst/>
          <a:gdLst>
            <a:gd name="T0" fmla="*/ 252 w 16384"/>
            <a:gd name="T1" fmla="*/ 0 h 16384"/>
            <a:gd name="T2" fmla="*/ 3272715 w 16384"/>
            <a:gd name="T3" fmla="*/ 0 h 16384"/>
            <a:gd name="T4" fmla="*/ 4133850 w 16384"/>
            <a:gd name="T5" fmla="*/ 0 h 16384"/>
            <a:gd name="T6" fmla="*/ 631785 w 16384"/>
            <a:gd name="T7" fmla="*/ 0 h 16384"/>
            <a:gd name="T8" fmla="*/ 252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 y="16384"/>
              </a:moveTo>
              <a:lnTo>
                <a:pt x="12971" y="16384"/>
              </a:lnTo>
              <a:lnTo>
                <a:pt x="16384" y="1"/>
              </a:lnTo>
              <a:lnTo>
                <a:pt x="2504" y="1"/>
              </a:lnTo>
              <a:lnTo>
                <a:pt x="1" y="16384"/>
              </a:lnTo>
              <a:close/>
            </a:path>
          </a:pathLst>
        </a:custGeom>
        <a:solidFill>
          <a:srgbClr val="E3E3E3"/>
        </a:solidFill>
        <a:ln w="1">
          <a:noFill/>
          <a:round/>
          <a:headEnd/>
          <a:tailEnd/>
        </a:ln>
      </xdr:spPr>
    </xdr:sp>
    <xdr:clientData/>
  </xdr:twoCellAnchor>
  <xdr:twoCellAnchor>
    <xdr:from>
      <xdr:col>40</xdr:col>
      <xdr:colOff>47625</xdr:colOff>
      <xdr:row>64</xdr:row>
      <xdr:rowOff>0</xdr:rowOff>
    </xdr:from>
    <xdr:to>
      <xdr:col>40</xdr:col>
      <xdr:colOff>123825</xdr:colOff>
      <xdr:row>64</xdr:row>
      <xdr:rowOff>0</xdr:rowOff>
    </xdr:to>
    <xdr:sp macro="" textlink="">
      <xdr:nvSpPr>
        <xdr:cNvPr id="5" name="Oval 95">
          <a:extLst>
            <a:ext uri="{FF2B5EF4-FFF2-40B4-BE49-F238E27FC236}">
              <a16:creationId xmlns:a16="http://schemas.microsoft.com/office/drawing/2014/main" id="{00000000-0008-0000-0000-000005000000}"/>
            </a:ext>
          </a:extLst>
        </xdr:cNvPr>
        <xdr:cNvSpPr>
          <a:spLocks noChangeArrowheads="1"/>
        </xdr:cNvSpPr>
      </xdr:nvSpPr>
      <xdr:spPr bwMode="auto">
        <a:xfrm>
          <a:off x="23936325" y="9229725"/>
          <a:ext cx="76200" cy="0"/>
        </a:xfrm>
        <a:prstGeom prst="ellipse">
          <a:avLst/>
        </a:prstGeom>
        <a:solidFill>
          <a:srgbClr val="FFFFFF"/>
        </a:solidFill>
        <a:ln w="1">
          <a:noFill/>
          <a:round/>
          <a:headEnd/>
          <a:tailEnd/>
        </a:ln>
      </xdr:spPr>
    </xdr:sp>
    <xdr:clientData/>
  </xdr:twoCellAnchor>
  <xdr:twoCellAnchor>
    <xdr:from>
      <xdr:col>40</xdr:col>
      <xdr:colOff>333375</xdr:colOff>
      <xdr:row>64</xdr:row>
      <xdr:rowOff>0</xdr:rowOff>
    </xdr:from>
    <xdr:to>
      <xdr:col>45</xdr:col>
      <xdr:colOff>66675</xdr:colOff>
      <xdr:row>64</xdr:row>
      <xdr:rowOff>0</xdr:rowOff>
    </xdr:to>
    <xdr:sp macro="" textlink="">
      <xdr:nvSpPr>
        <xdr:cNvPr id="6" name="Zeichnung 14">
          <a:extLst>
            <a:ext uri="{FF2B5EF4-FFF2-40B4-BE49-F238E27FC236}">
              <a16:creationId xmlns:a16="http://schemas.microsoft.com/office/drawing/2014/main" id="{00000000-0008-0000-0000-000006000000}"/>
            </a:ext>
          </a:extLst>
        </xdr:cNvPr>
        <xdr:cNvSpPr>
          <a:spLocks/>
        </xdr:cNvSpPr>
      </xdr:nvSpPr>
      <xdr:spPr bwMode="auto">
        <a:xfrm>
          <a:off x="24222075" y="9229725"/>
          <a:ext cx="361950" cy="0"/>
        </a:xfrm>
        <a:custGeom>
          <a:avLst/>
          <a:gdLst>
            <a:gd name="T0" fmla="*/ 28 w 16384"/>
            <a:gd name="T1" fmla="*/ 0 h 16384"/>
            <a:gd name="T2" fmla="*/ 369500 w 16384"/>
            <a:gd name="T3" fmla="*/ 0 h 16384"/>
            <a:gd name="T4" fmla="*/ 466725 w 16384"/>
            <a:gd name="T5" fmla="*/ 0 h 16384"/>
            <a:gd name="T6" fmla="*/ 71331 w 16384"/>
            <a:gd name="T7" fmla="*/ 0 h 16384"/>
            <a:gd name="T8" fmla="*/ 28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 y="16384"/>
              </a:moveTo>
              <a:lnTo>
                <a:pt x="12971" y="16384"/>
              </a:lnTo>
              <a:lnTo>
                <a:pt x="16384" y="1"/>
              </a:lnTo>
              <a:lnTo>
                <a:pt x="2504" y="1"/>
              </a:lnTo>
              <a:lnTo>
                <a:pt x="1" y="16384"/>
              </a:lnTo>
              <a:close/>
            </a:path>
          </a:pathLst>
        </a:custGeom>
        <a:solidFill>
          <a:srgbClr val="E3E3E3"/>
        </a:solidFill>
        <a:ln w="1">
          <a:noFill/>
          <a:round/>
          <a:headEnd/>
          <a:tailEnd/>
        </a:ln>
      </xdr:spPr>
    </xdr:sp>
    <xdr:clientData/>
  </xdr:twoCellAnchor>
  <xdr:twoCellAnchor>
    <xdr:from>
      <xdr:col>32</xdr:col>
      <xdr:colOff>47625</xdr:colOff>
      <xdr:row>64</xdr:row>
      <xdr:rowOff>0</xdr:rowOff>
    </xdr:from>
    <xdr:to>
      <xdr:col>32</xdr:col>
      <xdr:colOff>123825</xdr:colOff>
      <xdr:row>64</xdr:row>
      <xdr:rowOff>0</xdr:rowOff>
    </xdr:to>
    <xdr:sp macro="" textlink="">
      <xdr:nvSpPr>
        <xdr:cNvPr id="7" name="Oval 100">
          <a:extLst>
            <a:ext uri="{FF2B5EF4-FFF2-40B4-BE49-F238E27FC236}">
              <a16:creationId xmlns:a16="http://schemas.microsoft.com/office/drawing/2014/main" id="{00000000-0008-0000-0000-000007000000}"/>
            </a:ext>
          </a:extLst>
        </xdr:cNvPr>
        <xdr:cNvSpPr>
          <a:spLocks noChangeArrowheads="1"/>
        </xdr:cNvSpPr>
      </xdr:nvSpPr>
      <xdr:spPr bwMode="auto">
        <a:xfrm>
          <a:off x="19535775" y="9229725"/>
          <a:ext cx="76200" cy="0"/>
        </a:xfrm>
        <a:prstGeom prst="ellipse">
          <a:avLst/>
        </a:prstGeom>
        <a:solidFill>
          <a:srgbClr val="FFFFFF"/>
        </a:solidFill>
        <a:ln w="1">
          <a:noFill/>
          <a:round/>
          <a:headEnd/>
          <a:tailEnd/>
        </a:ln>
      </xdr:spPr>
    </xdr:sp>
    <xdr:clientData/>
  </xdr:twoCellAnchor>
  <xdr:twoCellAnchor>
    <xdr:from>
      <xdr:col>33</xdr:col>
      <xdr:colOff>47625</xdr:colOff>
      <xdr:row>64</xdr:row>
      <xdr:rowOff>0</xdr:rowOff>
    </xdr:from>
    <xdr:to>
      <xdr:col>33</xdr:col>
      <xdr:colOff>123825</xdr:colOff>
      <xdr:row>64</xdr:row>
      <xdr:rowOff>0</xdr:rowOff>
    </xdr:to>
    <xdr:sp macro="" textlink="">
      <xdr:nvSpPr>
        <xdr:cNvPr id="8" name="Oval 102">
          <a:extLst>
            <a:ext uri="{FF2B5EF4-FFF2-40B4-BE49-F238E27FC236}">
              <a16:creationId xmlns:a16="http://schemas.microsoft.com/office/drawing/2014/main" id="{00000000-0008-0000-0000-000008000000}"/>
            </a:ext>
          </a:extLst>
        </xdr:cNvPr>
        <xdr:cNvSpPr>
          <a:spLocks noChangeArrowheads="1"/>
        </xdr:cNvSpPr>
      </xdr:nvSpPr>
      <xdr:spPr bwMode="auto">
        <a:xfrm>
          <a:off x="20164425" y="9229725"/>
          <a:ext cx="76200" cy="0"/>
        </a:xfrm>
        <a:prstGeom prst="ellipse">
          <a:avLst/>
        </a:prstGeom>
        <a:solidFill>
          <a:srgbClr val="FFFFFF"/>
        </a:solidFill>
        <a:ln w="1">
          <a:noFill/>
          <a:round/>
          <a:headEnd/>
          <a:tailEnd/>
        </a:ln>
      </xdr:spPr>
    </xdr:sp>
    <xdr:clientData/>
  </xdr:twoCellAnchor>
  <xdr:twoCellAnchor>
    <xdr:from>
      <xdr:col>34</xdr:col>
      <xdr:colOff>47625</xdr:colOff>
      <xdr:row>64</xdr:row>
      <xdr:rowOff>0</xdr:rowOff>
    </xdr:from>
    <xdr:to>
      <xdr:col>34</xdr:col>
      <xdr:colOff>123825</xdr:colOff>
      <xdr:row>64</xdr:row>
      <xdr:rowOff>0</xdr:rowOff>
    </xdr:to>
    <xdr:sp macro="" textlink="">
      <xdr:nvSpPr>
        <xdr:cNvPr id="9" name="Oval 104">
          <a:extLst>
            <a:ext uri="{FF2B5EF4-FFF2-40B4-BE49-F238E27FC236}">
              <a16:creationId xmlns:a16="http://schemas.microsoft.com/office/drawing/2014/main" id="{00000000-0008-0000-0000-000009000000}"/>
            </a:ext>
          </a:extLst>
        </xdr:cNvPr>
        <xdr:cNvSpPr>
          <a:spLocks noChangeArrowheads="1"/>
        </xdr:cNvSpPr>
      </xdr:nvSpPr>
      <xdr:spPr bwMode="auto">
        <a:xfrm>
          <a:off x="20793075" y="9229725"/>
          <a:ext cx="76200" cy="0"/>
        </a:xfrm>
        <a:prstGeom prst="ellipse">
          <a:avLst/>
        </a:prstGeom>
        <a:solidFill>
          <a:srgbClr val="FFFFFF"/>
        </a:solidFill>
        <a:ln w="1">
          <a:noFill/>
          <a:round/>
          <a:headEnd/>
          <a:tailEnd/>
        </a:ln>
      </xdr:spPr>
    </xdr:sp>
    <xdr:clientData/>
  </xdr:twoCellAnchor>
  <xdr:twoCellAnchor>
    <xdr:from>
      <xdr:col>35</xdr:col>
      <xdr:colOff>47625</xdr:colOff>
      <xdr:row>64</xdr:row>
      <xdr:rowOff>0</xdr:rowOff>
    </xdr:from>
    <xdr:to>
      <xdr:col>35</xdr:col>
      <xdr:colOff>123825</xdr:colOff>
      <xdr:row>64</xdr:row>
      <xdr:rowOff>0</xdr:rowOff>
    </xdr:to>
    <xdr:sp macro="" textlink="">
      <xdr:nvSpPr>
        <xdr:cNvPr id="10" name="Oval 109">
          <a:extLst>
            <a:ext uri="{FF2B5EF4-FFF2-40B4-BE49-F238E27FC236}">
              <a16:creationId xmlns:a16="http://schemas.microsoft.com/office/drawing/2014/main" id="{00000000-0008-0000-0000-00000A000000}"/>
            </a:ext>
          </a:extLst>
        </xdr:cNvPr>
        <xdr:cNvSpPr>
          <a:spLocks noChangeArrowheads="1"/>
        </xdr:cNvSpPr>
      </xdr:nvSpPr>
      <xdr:spPr bwMode="auto">
        <a:xfrm>
          <a:off x="21421725" y="9229725"/>
          <a:ext cx="76200" cy="0"/>
        </a:xfrm>
        <a:prstGeom prst="ellipse">
          <a:avLst/>
        </a:prstGeom>
        <a:solidFill>
          <a:srgbClr val="FFFFFF"/>
        </a:solidFill>
        <a:ln w="1">
          <a:noFill/>
          <a:round/>
          <a:headEnd/>
          <a:tailEnd/>
        </a:ln>
      </xdr:spPr>
    </xdr:sp>
    <xdr:clientData/>
  </xdr:twoCellAnchor>
  <xdr:twoCellAnchor>
    <xdr:from>
      <xdr:col>36</xdr:col>
      <xdr:colOff>47625</xdr:colOff>
      <xdr:row>64</xdr:row>
      <xdr:rowOff>0</xdr:rowOff>
    </xdr:from>
    <xdr:to>
      <xdr:col>36</xdr:col>
      <xdr:colOff>123825</xdr:colOff>
      <xdr:row>64</xdr:row>
      <xdr:rowOff>0</xdr:rowOff>
    </xdr:to>
    <xdr:sp macro="" textlink="">
      <xdr:nvSpPr>
        <xdr:cNvPr id="11" name="Oval 109">
          <a:extLst>
            <a:ext uri="{FF2B5EF4-FFF2-40B4-BE49-F238E27FC236}">
              <a16:creationId xmlns:a16="http://schemas.microsoft.com/office/drawing/2014/main" id="{00000000-0008-0000-0000-00000B000000}"/>
            </a:ext>
          </a:extLst>
        </xdr:cNvPr>
        <xdr:cNvSpPr>
          <a:spLocks noChangeArrowheads="1"/>
        </xdr:cNvSpPr>
      </xdr:nvSpPr>
      <xdr:spPr bwMode="auto">
        <a:xfrm>
          <a:off x="22050375" y="9229725"/>
          <a:ext cx="76200" cy="0"/>
        </a:xfrm>
        <a:prstGeom prst="ellipse">
          <a:avLst/>
        </a:prstGeom>
        <a:solidFill>
          <a:srgbClr val="FFFFFF"/>
        </a:solidFill>
        <a:ln w="1">
          <a:noFill/>
          <a:round/>
          <a:headEnd/>
          <a:tailEnd/>
        </a:ln>
      </xdr:spPr>
    </xdr:sp>
    <xdr:clientData/>
  </xdr:twoCellAnchor>
  <xdr:twoCellAnchor>
    <xdr:from>
      <xdr:col>37</xdr:col>
      <xdr:colOff>47625</xdr:colOff>
      <xdr:row>64</xdr:row>
      <xdr:rowOff>0</xdr:rowOff>
    </xdr:from>
    <xdr:to>
      <xdr:col>37</xdr:col>
      <xdr:colOff>123825</xdr:colOff>
      <xdr:row>64</xdr:row>
      <xdr:rowOff>0</xdr:rowOff>
    </xdr:to>
    <xdr:sp macro="" textlink="">
      <xdr:nvSpPr>
        <xdr:cNvPr id="12" name="Oval 109">
          <a:extLst>
            <a:ext uri="{FF2B5EF4-FFF2-40B4-BE49-F238E27FC236}">
              <a16:creationId xmlns:a16="http://schemas.microsoft.com/office/drawing/2014/main" id="{00000000-0008-0000-0000-00000C000000}"/>
            </a:ext>
          </a:extLst>
        </xdr:cNvPr>
        <xdr:cNvSpPr>
          <a:spLocks noChangeArrowheads="1"/>
        </xdr:cNvSpPr>
      </xdr:nvSpPr>
      <xdr:spPr bwMode="auto">
        <a:xfrm>
          <a:off x="22679025" y="9229725"/>
          <a:ext cx="76200" cy="0"/>
        </a:xfrm>
        <a:prstGeom prst="ellipse">
          <a:avLst/>
        </a:prstGeom>
        <a:solidFill>
          <a:srgbClr val="FFFFFF"/>
        </a:solidFill>
        <a:ln w="1">
          <a:noFill/>
          <a:round/>
          <a:headEnd/>
          <a:tailEnd/>
        </a:ln>
      </xdr:spPr>
    </xdr:sp>
    <xdr:clientData/>
  </xdr:twoCellAnchor>
  <xdr:twoCellAnchor>
    <xdr:from>
      <xdr:col>0</xdr:col>
      <xdr:colOff>15241</xdr:colOff>
      <xdr:row>47</xdr:row>
      <xdr:rowOff>85724</xdr:rowOff>
    </xdr:from>
    <xdr:to>
      <xdr:col>0</xdr:col>
      <xdr:colOff>2667001</xdr:colOff>
      <xdr:row>79</xdr:row>
      <xdr:rowOff>0</xdr:rowOff>
    </xdr:to>
    <xdr:sp macro="" textlink="">
      <xdr:nvSpPr>
        <xdr:cNvPr id="13" name="Text Box 87">
          <a:extLst>
            <a:ext uri="{FF2B5EF4-FFF2-40B4-BE49-F238E27FC236}">
              <a16:creationId xmlns:a16="http://schemas.microsoft.com/office/drawing/2014/main" id="{00000000-0008-0000-0000-00000D000000}"/>
            </a:ext>
          </a:extLst>
        </xdr:cNvPr>
        <xdr:cNvSpPr txBox="1">
          <a:spLocks noChangeArrowheads="1"/>
        </xdr:cNvSpPr>
      </xdr:nvSpPr>
      <xdr:spPr bwMode="auto">
        <a:xfrm>
          <a:off x="15241" y="10972799"/>
          <a:ext cx="2651760" cy="5181601"/>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1  Apuré des créances de cotisations.</a:t>
          </a:r>
        </a:p>
        <a:p>
          <a:pPr algn="l" rtl="0">
            <a:defRPr sz="1000"/>
          </a:pPr>
          <a:r>
            <a:rPr lang="de-CH" sz="900" b="0" i="0" u="none" strike="noStrike" baseline="0">
              <a:solidFill>
                <a:sysClr val="windowText" lastClr="000000"/>
              </a:solidFill>
              <a:latin typeface="Arial"/>
              <a:cs typeface="Arial"/>
            </a:rPr>
            <a:t>2  Remboursement aux Etats voisins pour les frontaliers, remboursement aux Etats voisins pour les titulaires d’un permis de courte durée (introduit en 2002 sur la base des accords bilatéraux entre la Suisse et les états de l’union européenne et de l’AELE), remboursement des Etas voisins pour les frontaliers.</a:t>
          </a:r>
        </a:p>
        <a:p>
          <a:pPr algn="l" rtl="0">
            <a:defRPr sz="1000"/>
          </a:pPr>
          <a:r>
            <a:rPr lang="de-CH" sz="900" b="0" i="0" u="none" strike="noStrike" baseline="0">
              <a:solidFill>
                <a:sysClr val="windowText" lastClr="000000"/>
              </a:solidFill>
              <a:latin typeface="Arial"/>
              <a:cs typeface="Arial"/>
            </a:rPr>
            <a:t>3  Apuré des recettes hors de la période et des dépenses hors de la période.</a:t>
          </a:r>
        </a:p>
        <a:p>
          <a:pPr algn="l" rtl="0">
            <a:defRPr sz="1000"/>
          </a:pPr>
          <a:r>
            <a:rPr lang="de-CH" sz="900" b="0" i="0" u="none" strike="noStrike" baseline="0">
              <a:solidFill>
                <a:sysClr val="windowText" lastClr="000000"/>
              </a:solidFill>
              <a:latin typeface="Arial"/>
              <a:cs typeface="Arial"/>
            </a:rPr>
            <a:t>4  Brut, c.-à-d. y compris les cotisations aux assurances sociales (AVS/AI/APG/AANP/PP) sur les indemnités de chômage et les indemnités journalières des mesures relatives au marché du travail (seulement les parts des salariés).</a:t>
          </a:r>
        </a:p>
        <a:p>
          <a:pPr algn="l" rtl="0">
            <a:defRPr sz="1000"/>
          </a:pPr>
          <a:r>
            <a:rPr lang="de-CH" sz="900" b="0" i="0" u="none" strike="noStrike" baseline="0">
              <a:solidFill>
                <a:sysClr val="windowText" lastClr="000000"/>
              </a:solidFill>
              <a:latin typeface="Arial"/>
              <a:cs typeface="Arial"/>
            </a:rPr>
            <a:t>5  Y compris les salaires issus d’une activité temporaire (de 1996 à 1999) et les indemnités journalières des mesures relatives au marché du travail (depuis 2000).</a:t>
          </a:r>
        </a:p>
        <a:p>
          <a:pPr algn="l" rtl="0">
            <a:defRPr sz="1000"/>
          </a:pPr>
          <a:r>
            <a:rPr lang="de-CH" sz="900" b="0" i="0" u="none" strike="noStrike" baseline="0">
              <a:solidFill>
                <a:sysClr val="windowText" lastClr="000000"/>
              </a:solidFill>
              <a:latin typeface="Arial"/>
              <a:cs typeface="Arial"/>
            </a:rPr>
            <a:t>6  Jusqu’en 1983, comprises dans les indemnités de chômage.</a:t>
          </a:r>
        </a:p>
        <a:p>
          <a:pPr algn="l" rtl="0">
            <a:defRPr sz="1000"/>
          </a:pPr>
          <a:r>
            <a:rPr lang="de-CH" sz="900" b="0" i="0" u="none" strike="noStrike" baseline="0">
              <a:solidFill>
                <a:sysClr val="windowText" lastClr="000000"/>
              </a:solidFill>
              <a:latin typeface="Arial"/>
              <a:cs typeface="Arial"/>
            </a:rPr>
            <a:t>7  Apuré des remboursements.</a:t>
          </a:r>
        </a:p>
        <a:p>
          <a:pPr algn="l" rtl="0">
            <a:defRPr sz="1000"/>
          </a:pPr>
          <a:r>
            <a:rPr lang="de-CH" sz="900" b="0" i="0" u="none" strike="noStrike" baseline="0">
              <a:solidFill>
                <a:sysClr val="windowText" lastClr="000000"/>
              </a:solidFill>
              <a:latin typeface="Arial"/>
              <a:cs typeface="Arial"/>
            </a:rPr>
            <a:t>8  Cotisations aux assurances sociales sur les indemnités de chômage et les mesures relatives au marché du travail : </a:t>
          </a:r>
        </a:p>
        <a:p>
          <a:pPr algn="l" rtl="0">
            <a:defRPr sz="1000"/>
          </a:pPr>
          <a:r>
            <a:rPr lang="de-CH" sz="900" b="0" i="0" u="none" strike="noStrike" baseline="0">
              <a:solidFill>
                <a:sysClr val="windowText" lastClr="000000"/>
              </a:solidFill>
              <a:latin typeface="Arial"/>
              <a:cs typeface="Arial"/>
            </a:rPr>
            <a:t>AVS/AI/APG/PP (parts des employeurs et des salariés) et AANP (avant 2003) : parts des salariés </a:t>
          </a:r>
          <a:r>
            <a:rPr lang="de-CH" sz="900" b="0" i="0" u="none" strike="noStrike" baseline="0">
              <a:solidFill>
                <a:sysClr val="windowText" lastClr="000000"/>
              </a:solidFill>
              <a:latin typeface="Arial"/>
              <a:ea typeface="+mn-ea"/>
              <a:cs typeface="Arial"/>
            </a:rPr>
            <a:t>; AANP (dès 2003) : parts des employeurs et des salariés ; AAP : parts des employeurs.</a:t>
          </a:r>
        </a:p>
        <a:p>
          <a:pPr rtl="0" eaLnBrk="1" fontAlgn="auto" latinLnBrk="0" hangingPunct="1"/>
          <a:r>
            <a:rPr lang="de-CH" sz="900" b="0" i="0" u="none" strike="noStrike" baseline="0">
              <a:solidFill>
                <a:sysClr val="windowText" lastClr="000000"/>
              </a:solidFill>
              <a:latin typeface="Arial"/>
              <a:ea typeface="+mn-ea"/>
              <a:cs typeface="Arial"/>
            </a:rPr>
            <a:t>9  Remboursement partiel, par l'Etat où l'assuré travaillait précédemment, des indemnités de chômage versées par l'Etat de résidence.</a:t>
          </a:r>
        </a:p>
        <a:p>
          <a:r>
            <a:rPr lang="fr-CH" sz="900" b="0" i="0" u="none" strike="noStrike" baseline="0">
              <a:solidFill>
                <a:sysClr val="windowText" lastClr="000000"/>
              </a:solidFill>
              <a:latin typeface="Arial"/>
              <a:ea typeface="+mn-ea"/>
              <a:cs typeface="Arial"/>
            </a:rPr>
            <a:t>10 Avant 2018, contenu dans « Autres recettes » ou « Autres dépenses ».</a:t>
          </a:r>
        </a:p>
        <a:p>
          <a:endParaRPr lang="de-CH" sz="900" b="0" i="0" u="none" strike="noStrike" baseline="0">
            <a:solidFill>
              <a:sysClr val="windowText" lastClr="000000"/>
            </a:solidFill>
            <a:latin typeface="Arial"/>
            <a:ea typeface="+mn-ea"/>
            <a:cs typeface="Arial"/>
          </a:endParaRPr>
        </a:p>
        <a:p>
          <a:pPr rtl="0" eaLnBrk="1" fontAlgn="auto" latinLnBrk="0" hangingPunct="1"/>
          <a:endParaRPr lang="de-CH" sz="900" b="0" i="0" u="none" strike="noStrike" baseline="0">
            <a:solidFill>
              <a:sysClr val="windowText" lastClr="000000"/>
            </a:solidFill>
            <a:latin typeface="Arial"/>
            <a:ea typeface="+mn-ea"/>
            <a:cs typeface="Arial"/>
          </a:endParaRP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Source : Secrétariat d’Etat à l’économie (SECO)</a:t>
          </a:r>
        </a:p>
        <a:p>
          <a:pPr algn="l" rtl="0">
            <a:defRPr sz="1000"/>
          </a:pPr>
          <a:endParaRPr lang="de-CH" sz="900" b="0" i="0" u="none" strike="noStrike" baseline="0">
            <a:solidFill>
              <a:sysClr val="windowText" lastClr="000000"/>
            </a:solidFill>
            <a:latin typeface="Arial"/>
            <a:cs typeface="Arial"/>
          </a:endParaRPr>
        </a:p>
      </xdr:txBody>
    </xdr:sp>
    <xdr:clientData/>
  </xdr:twoCellAnchor>
  <xdr:twoCellAnchor>
    <xdr:from>
      <xdr:col>1</xdr:col>
      <xdr:colOff>38100</xdr:colOff>
      <xdr:row>47</xdr:row>
      <xdr:rowOff>114300</xdr:rowOff>
    </xdr:from>
    <xdr:to>
      <xdr:col>1</xdr:col>
      <xdr:colOff>2628900</xdr:colOff>
      <xdr:row>78</xdr:row>
      <xdr:rowOff>123825</xdr:rowOff>
    </xdr:to>
    <xdr:sp macro="" textlink="">
      <xdr:nvSpPr>
        <xdr:cNvPr id="14" name="Text Box 88">
          <a:extLst>
            <a:ext uri="{FF2B5EF4-FFF2-40B4-BE49-F238E27FC236}">
              <a16:creationId xmlns:a16="http://schemas.microsoft.com/office/drawing/2014/main" id="{00000000-0008-0000-0000-00000E000000}"/>
            </a:ext>
          </a:extLst>
        </xdr:cNvPr>
        <xdr:cNvSpPr txBox="1">
          <a:spLocks noChangeArrowheads="1"/>
        </xdr:cNvSpPr>
      </xdr:nvSpPr>
      <xdr:spPr bwMode="auto">
        <a:xfrm>
          <a:off x="2714625" y="11001375"/>
          <a:ext cx="2590800" cy="5114925"/>
        </a:xfrm>
        <a:prstGeom prst="rect">
          <a:avLst/>
        </a:prstGeom>
        <a:solidFill>
          <a:sysClr val="window" lastClr="FFFFFF"/>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Bereinigt um Beitragsabschreibungen.</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Beitragsrückerstattungen an Nachbarstaaten für Grenzgänger, Beitragsrückerstattungen an Nachbarstaaten für Kurzaufenthalter (eingeführt 2002 aufgrund der bilateralen Verträge der Schweiz mit den EU-Staaten und der EFTA-Konvention), Beitragsrückerstattungen von Nachbarstaaten für Grenzgänger. </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3  Bereinigt um periodenfremden Ertrag und periodenfremden Aufwand. </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4  Brutto, d. h. inklusive Sozialversicherungsbeiträge (AHV/IV/EO/NBUV/BV) auf Arbeitslosenentschädigungen und auf Taggeldern bei arbeitsmarktlichen Massnahmen (je nur Arbeitnehmeranteile).</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5  Inklusive Löhne aus vorübergehender Beschäftigung (1996 bis 1999) und Taggeldern bei arbeitsmarktlichen Massnahmen (ab 2000).</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6  Bis 1983 in den Arbeitslosenentschädigungen inbegriffen.</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7  Bereinigt um Rückzahlungen.</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8  Sozialversicherungsbeiträge auf Arbeitslosenentschädigungen und auf Taggeldern bei arbeitsmarktlichen Massnahmen: </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AHV/IV/EO/BV (Arbeitnehmer- und Arbeitgeberbeiträge) und NBUV (vor 2003): Arbeitnehmerbeiträge; NBUV (seit 2003):  Arbeitnehmer- und Arbeitgeberbeiträge;  BUV: Arbeitgeberbeiträge. </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9  </a:t>
          </a:r>
          <a:r>
            <a:rPr lang="de-CH" sz="900" b="0" i="0" baseline="0">
              <a:solidFill>
                <a:sysClr val="windowText" lastClr="000000"/>
              </a:solidFill>
              <a:effectLst/>
              <a:latin typeface="Arial" panose="020B0604020202020204" pitchFamily="34" charset="0"/>
              <a:ea typeface="+mn-ea"/>
              <a:cs typeface="Arial" panose="020B0604020202020204" pitchFamily="34" charset="0"/>
            </a:rPr>
            <a:t>Teilweise Rückerstattung der vom Wohnsitzstaat ausgerichteten Arbeitslosenentschädigungen durch den ehemaligen Beschäftigungsstaat.</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effectLst/>
              <a:latin typeface="Arial" panose="020B0604020202020204" pitchFamily="34" charset="0"/>
              <a:ea typeface="+mn-ea"/>
              <a:cs typeface="Arial" panose="020B0604020202020204" pitchFamily="34" charset="0"/>
            </a:rPr>
            <a:t>10  Vor 2018 in «Übrige Erträge» bzw. in </a:t>
          </a: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effectLst/>
              <a:latin typeface="Arial" panose="020B0604020202020204" pitchFamily="34" charset="0"/>
              <a:ea typeface="+mn-ea"/>
              <a:cs typeface="Arial" panose="020B0604020202020204" pitchFamily="34" charset="0"/>
            </a:rPr>
            <a:t>«Übrige Ausgaben» enthalten.</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Staatssekretariat für Wirtschaft (SECO)</a:t>
          </a:r>
        </a:p>
      </xdr:txBody>
    </xdr:sp>
    <xdr:clientData/>
  </xdr:twoCellAnchor>
  <xdr:twoCellAnchor>
    <xdr:from>
      <xdr:col>38</xdr:col>
      <xdr:colOff>47625</xdr:colOff>
      <xdr:row>64</xdr:row>
      <xdr:rowOff>0</xdr:rowOff>
    </xdr:from>
    <xdr:to>
      <xdr:col>38</xdr:col>
      <xdr:colOff>123825</xdr:colOff>
      <xdr:row>64</xdr:row>
      <xdr:rowOff>0</xdr:rowOff>
    </xdr:to>
    <xdr:sp macro="" textlink="">
      <xdr:nvSpPr>
        <xdr:cNvPr id="15" name="Oval 109">
          <a:extLst>
            <a:ext uri="{FF2B5EF4-FFF2-40B4-BE49-F238E27FC236}">
              <a16:creationId xmlns:a16="http://schemas.microsoft.com/office/drawing/2014/main" id="{00000000-0008-0000-0000-00000F000000}"/>
            </a:ext>
          </a:extLst>
        </xdr:cNvPr>
        <xdr:cNvSpPr>
          <a:spLocks noChangeArrowheads="1"/>
        </xdr:cNvSpPr>
      </xdr:nvSpPr>
      <xdr:spPr bwMode="auto">
        <a:xfrm>
          <a:off x="23307675" y="9229725"/>
          <a:ext cx="76200" cy="0"/>
        </a:xfrm>
        <a:prstGeom prst="ellipse">
          <a:avLst/>
        </a:prstGeom>
        <a:solidFill>
          <a:srgbClr val="FFFFFF"/>
        </a:solidFill>
        <a:ln w="1">
          <a:noFill/>
          <a:round/>
          <a:headEnd/>
          <a:tailEnd/>
        </a:ln>
      </xdr:spPr>
    </xdr:sp>
    <xdr:clientData/>
  </xdr:twoCellAnchor>
  <xdr:twoCellAnchor>
    <xdr:from>
      <xdr:col>39</xdr:col>
      <xdr:colOff>47625</xdr:colOff>
      <xdr:row>64</xdr:row>
      <xdr:rowOff>0</xdr:rowOff>
    </xdr:from>
    <xdr:to>
      <xdr:col>39</xdr:col>
      <xdr:colOff>123825</xdr:colOff>
      <xdr:row>64</xdr:row>
      <xdr:rowOff>0</xdr:rowOff>
    </xdr:to>
    <xdr:sp macro="" textlink="">
      <xdr:nvSpPr>
        <xdr:cNvPr id="16" name="Oval 109">
          <a:extLst>
            <a:ext uri="{FF2B5EF4-FFF2-40B4-BE49-F238E27FC236}">
              <a16:creationId xmlns:a16="http://schemas.microsoft.com/office/drawing/2014/main" id="{00000000-0008-0000-0000-000010000000}"/>
            </a:ext>
          </a:extLst>
        </xdr:cNvPr>
        <xdr:cNvSpPr>
          <a:spLocks noChangeArrowheads="1"/>
        </xdr:cNvSpPr>
      </xdr:nvSpPr>
      <xdr:spPr bwMode="auto">
        <a:xfrm>
          <a:off x="9448800" y="10820400"/>
          <a:ext cx="76200" cy="0"/>
        </a:xfrm>
        <a:prstGeom prst="ellipse">
          <a:avLst/>
        </a:prstGeom>
        <a:solidFill>
          <a:srgbClr val="FFFFFF"/>
        </a:solidFill>
        <a:ln w="1">
          <a:noFill/>
          <a:round/>
          <a:headEnd/>
          <a:tailEnd/>
        </a:ln>
      </xdr:spPr>
    </xdr:sp>
    <xdr:clientData/>
  </xdr:twoCellAnchor>
  <xdr:twoCellAnchor>
    <xdr:from>
      <xdr:col>41</xdr:col>
      <xdr:colOff>47625</xdr:colOff>
      <xdr:row>64</xdr:row>
      <xdr:rowOff>0</xdr:rowOff>
    </xdr:from>
    <xdr:to>
      <xdr:col>41</xdr:col>
      <xdr:colOff>123825</xdr:colOff>
      <xdr:row>64</xdr:row>
      <xdr:rowOff>0</xdr:rowOff>
    </xdr:to>
    <xdr:sp macro="" textlink="">
      <xdr:nvSpPr>
        <xdr:cNvPr id="17" name="Oval 95">
          <a:extLst>
            <a:ext uri="{FF2B5EF4-FFF2-40B4-BE49-F238E27FC236}">
              <a16:creationId xmlns:a16="http://schemas.microsoft.com/office/drawing/2014/main" id="{00000000-0008-0000-0000-000011000000}"/>
            </a:ext>
          </a:extLst>
        </xdr:cNvPr>
        <xdr:cNvSpPr>
          <a:spLocks noChangeArrowheads="1"/>
        </xdr:cNvSpPr>
      </xdr:nvSpPr>
      <xdr:spPr bwMode="auto">
        <a:xfrm>
          <a:off x="9465945" y="11056620"/>
          <a:ext cx="76200" cy="0"/>
        </a:xfrm>
        <a:prstGeom prst="ellipse">
          <a:avLst/>
        </a:prstGeom>
        <a:solidFill>
          <a:srgbClr val="FFFFFF"/>
        </a:solidFill>
        <a:ln w="1">
          <a:noFill/>
          <a:round/>
          <a:headEnd/>
          <a:tailEnd/>
        </a:ln>
      </xdr:spPr>
    </xdr:sp>
    <xdr:clientData/>
  </xdr:twoCellAnchor>
  <xdr:twoCellAnchor>
    <xdr:from>
      <xdr:col>42</xdr:col>
      <xdr:colOff>47625</xdr:colOff>
      <xdr:row>64</xdr:row>
      <xdr:rowOff>0</xdr:rowOff>
    </xdr:from>
    <xdr:to>
      <xdr:col>42</xdr:col>
      <xdr:colOff>123825</xdr:colOff>
      <xdr:row>64</xdr:row>
      <xdr:rowOff>0</xdr:rowOff>
    </xdr:to>
    <xdr:sp macro="" textlink="">
      <xdr:nvSpPr>
        <xdr:cNvPr id="18" name="Oval 95">
          <a:extLst>
            <a:ext uri="{FF2B5EF4-FFF2-40B4-BE49-F238E27FC236}">
              <a16:creationId xmlns:a16="http://schemas.microsoft.com/office/drawing/2014/main" id="{00000000-0008-0000-0000-000012000000}"/>
            </a:ext>
          </a:extLst>
        </xdr:cNvPr>
        <xdr:cNvSpPr>
          <a:spLocks noChangeArrowheads="1"/>
        </xdr:cNvSpPr>
      </xdr:nvSpPr>
      <xdr:spPr bwMode="auto">
        <a:xfrm>
          <a:off x="9587865" y="11056620"/>
          <a:ext cx="76200" cy="0"/>
        </a:xfrm>
        <a:prstGeom prst="ellipse">
          <a:avLst/>
        </a:prstGeom>
        <a:solidFill>
          <a:srgbClr val="FFFFFF"/>
        </a:solidFill>
        <a:ln w="1">
          <a:noFill/>
          <a:round/>
          <a:headEnd/>
          <a:tailEnd/>
        </a:ln>
      </xdr:spPr>
    </xdr:sp>
    <xdr:clientData/>
  </xdr:twoCellAnchor>
  <xdr:twoCellAnchor>
    <xdr:from>
      <xdr:col>43</xdr:col>
      <xdr:colOff>47625</xdr:colOff>
      <xdr:row>64</xdr:row>
      <xdr:rowOff>0</xdr:rowOff>
    </xdr:from>
    <xdr:to>
      <xdr:col>43</xdr:col>
      <xdr:colOff>123825</xdr:colOff>
      <xdr:row>64</xdr:row>
      <xdr:rowOff>0</xdr:rowOff>
    </xdr:to>
    <xdr:sp macro="" textlink="">
      <xdr:nvSpPr>
        <xdr:cNvPr id="19" name="Oval 95">
          <a:extLst>
            <a:ext uri="{FF2B5EF4-FFF2-40B4-BE49-F238E27FC236}">
              <a16:creationId xmlns:a16="http://schemas.microsoft.com/office/drawing/2014/main" id="{00000000-0008-0000-0000-000013000000}"/>
            </a:ext>
          </a:extLst>
        </xdr:cNvPr>
        <xdr:cNvSpPr>
          <a:spLocks noChangeArrowheads="1"/>
        </xdr:cNvSpPr>
      </xdr:nvSpPr>
      <xdr:spPr bwMode="auto">
        <a:xfrm>
          <a:off x="9601200" y="11001375"/>
          <a:ext cx="76200" cy="0"/>
        </a:xfrm>
        <a:prstGeom prst="ellipse">
          <a:avLst/>
        </a:prstGeom>
        <a:solidFill>
          <a:srgbClr val="FFFFFF"/>
        </a:solidFill>
        <a:ln w="1">
          <a:noFill/>
          <a:round/>
          <a:headEnd/>
          <a:tailEnd/>
        </a:ln>
      </xdr:spPr>
    </xdr:sp>
    <xdr:clientData/>
  </xdr:twoCellAnchor>
  <xdr:twoCellAnchor>
    <xdr:from>
      <xdr:col>44</xdr:col>
      <xdr:colOff>47625</xdr:colOff>
      <xdr:row>64</xdr:row>
      <xdr:rowOff>0</xdr:rowOff>
    </xdr:from>
    <xdr:to>
      <xdr:col>44</xdr:col>
      <xdr:colOff>123825</xdr:colOff>
      <xdr:row>64</xdr:row>
      <xdr:rowOff>0</xdr:rowOff>
    </xdr:to>
    <xdr:sp macro="" textlink="">
      <xdr:nvSpPr>
        <xdr:cNvPr id="20" name="Oval 95">
          <a:extLst>
            <a:ext uri="{FF2B5EF4-FFF2-40B4-BE49-F238E27FC236}">
              <a16:creationId xmlns:a16="http://schemas.microsoft.com/office/drawing/2014/main" id="{00000000-0008-0000-0000-000014000000}"/>
            </a:ext>
          </a:extLst>
        </xdr:cNvPr>
        <xdr:cNvSpPr>
          <a:spLocks noChangeArrowheads="1"/>
        </xdr:cNvSpPr>
      </xdr:nvSpPr>
      <xdr:spPr bwMode="auto">
        <a:xfrm>
          <a:off x="20278725" y="11001375"/>
          <a:ext cx="76200" cy="0"/>
        </a:xfrm>
        <a:prstGeom prst="ellipse">
          <a:avLst/>
        </a:prstGeom>
        <a:solidFill>
          <a:srgbClr val="FFFFFF"/>
        </a:solidFill>
        <a:ln w="1">
          <a:noFill/>
          <a:round/>
          <a:headEnd/>
          <a:tailEnd/>
        </a:ln>
      </xdr:spPr>
    </xdr:sp>
    <xdr:clientData/>
  </xdr:twoCellAnchor>
  <xdr:twoCellAnchor>
    <xdr:from>
      <xdr:col>45</xdr:col>
      <xdr:colOff>47625</xdr:colOff>
      <xdr:row>64</xdr:row>
      <xdr:rowOff>0</xdr:rowOff>
    </xdr:from>
    <xdr:to>
      <xdr:col>45</xdr:col>
      <xdr:colOff>123825</xdr:colOff>
      <xdr:row>64</xdr:row>
      <xdr:rowOff>0</xdr:rowOff>
    </xdr:to>
    <xdr:sp macro="" textlink="">
      <xdr:nvSpPr>
        <xdr:cNvPr id="21" name="Oval 95">
          <a:extLst>
            <a:ext uri="{FF2B5EF4-FFF2-40B4-BE49-F238E27FC236}">
              <a16:creationId xmlns:a16="http://schemas.microsoft.com/office/drawing/2014/main" id="{00000000-0008-0000-0000-000015000000}"/>
            </a:ext>
          </a:extLst>
        </xdr:cNvPr>
        <xdr:cNvSpPr>
          <a:spLocks noChangeArrowheads="1"/>
        </xdr:cNvSpPr>
      </xdr:nvSpPr>
      <xdr:spPr bwMode="auto">
        <a:xfrm>
          <a:off x="9753600" y="11477625"/>
          <a:ext cx="76200" cy="0"/>
        </a:xfrm>
        <a:prstGeom prst="ellipse">
          <a:avLst/>
        </a:prstGeom>
        <a:solidFill>
          <a:srgbClr val="FFFFFF"/>
        </a:solidFill>
        <a:ln w="1">
          <a:noFill/>
          <a:round/>
          <a:headEnd/>
          <a:tailEnd/>
        </a:ln>
      </xdr:spPr>
    </xdr:sp>
    <xdr:clientData/>
  </xdr:twoCellAnchor>
  <xdr:twoCellAnchor>
    <xdr:from>
      <xdr:col>46</xdr:col>
      <xdr:colOff>47625</xdr:colOff>
      <xdr:row>64</xdr:row>
      <xdr:rowOff>0</xdr:rowOff>
    </xdr:from>
    <xdr:to>
      <xdr:col>46</xdr:col>
      <xdr:colOff>123825</xdr:colOff>
      <xdr:row>64</xdr:row>
      <xdr:rowOff>0</xdr:rowOff>
    </xdr:to>
    <xdr:sp macro="" textlink="">
      <xdr:nvSpPr>
        <xdr:cNvPr id="22" name="Oval 95">
          <a:extLst>
            <a:ext uri="{FF2B5EF4-FFF2-40B4-BE49-F238E27FC236}">
              <a16:creationId xmlns:a16="http://schemas.microsoft.com/office/drawing/2014/main" id="{00000000-0008-0000-0000-000016000000}"/>
            </a:ext>
          </a:extLst>
        </xdr:cNvPr>
        <xdr:cNvSpPr>
          <a:spLocks noChangeArrowheads="1"/>
        </xdr:cNvSpPr>
      </xdr:nvSpPr>
      <xdr:spPr bwMode="auto">
        <a:xfrm>
          <a:off x="9753600" y="11439525"/>
          <a:ext cx="76200" cy="0"/>
        </a:xfrm>
        <a:prstGeom prst="ellipse">
          <a:avLst/>
        </a:prstGeom>
        <a:solidFill>
          <a:srgbClr val="FFFFFF"/>
        </a:solidFill>
        <a:ln w="1">
          <a:noFill/>
          <a:round/>
          <a:headEnd/>
          <a:tailEnd/>
        </a:ln>
      </xdr:spPr>
    </xdr:sp>
    <xdr:clientData/>
  </xdr:twoCellAnchor>
  <xdr:twoCellAnchor>
    <xdr:from>
      <xdr:col>47</xdr:col>
      <xdr:colOff>47625</xdr:colOff>
      <xdr:row>64</xdr:row>
      <xdr:rowOff>0</xdr:rowOff>
    </xdr:from>
    <xdr:to>
      <xdr:col>47</xdr:col>
      <xdr:colOff>123825</xdr:colOff>
      <xdr:row>64</xdr:row>
      <xdr:rowOff>0</xdr:rowOff>
    </xdr:to>
    <xdr:sp macro="" textlink="">
      <xdr:nvSpPr>
        <xdr:cNvPr id="23" name="Oval 95">
          <a:extLst>
            <a:ext uri="{FF2B5EF4-FFF2-40B4-BE49-F238E27FC236}">
              <a16:creationId xmlns:a16="http://schemas.microsoft.com/office/drawing/2014/main" id="{00000000-0008-0000-0000-000017000000}"/>
            </a:ext>
          </a:extLst>
        </xdr:cNvPr>
        <xdr:cNvSpPr>
          <a:spLocks noChangeArrowheads="1"/>
        </xdr:cNvSpPr>
      </xdr:nvSpPr>
      <xdr:spPr bwMode="auto">
        <a:xfrm>
          <a:off x="9115425" y="14087475"/>
          <a:ext cx="76200" cy="0"/>
        </a:xfrm>
        <a:prstGeom prst="ellipse">
          <a:avLst/>
        </a:prstGeom>
        <a:solidFill>
          <a:srgbClr val="FFFFFF"/>
        </a:solidFill>
        <a:ln w="1">
          <a:noFill/>
          <a:round/>
          <a:headEnd/>
          <a:tailEnd/>
        </a:ln>
      </xdr:spPr>
    </xdr:sp>
    <xdr:clientData/>
  </xdr:twoCellAnchor>
  <xdr:twoCellAnchor>
    <xdr:from>
      <xdr:col>48</xdr:col>
      <xdr:colOff>47625</xdr:colOff>
      <xdr:row>64</xdr:row>
      <xdr:rowOff>0</xdr:rowOff>
    </xdr:from>
    <xdr:to>
      <xdr:col>48</xdr:col>
      <xdr:colOff>123825</xdr:colOff>
      <xdr:row>64</xdr:row>
      <xdr:rowOff>0</xdr:rowOff>
    </xdr:to>
    <xdr:sp macro="" textlink="">
      <xdr:nvSpPr>
        <xdr:cNvPr id="24" name="Oval 95">
          <a:extLst>
            <a:ext uri="{FF2B5EF4-FFF2-40B4-BE49-F238E27FC236}">
              <a16:creationId xmlns:a16="http://schemas.microsoft.com/office/drawing/2014/main" id="{48A37D01-73B2-446F-BC13-11C6F192781C}"/>
            </a:ext>
          </a:extLst>
        </xdr:cNvPr>
        <xdr:cNvSpPr>
          <a:spLocks noChangeArrowheads="1"/>
        </xdr:cNvSpPr>
      </xdr:nvSpPr>
      <xdr:spPr bwMode="auto">
        <a:xfrm>
          <a:off x="10077450" y="13706475"/>
          <a:ext cx="76200" cy="0"/>
        </a:xfrm>
        <a:prstGeom prst="ellipse">
          <a:avLst/>
        </a:prstGeom>
        <a:solidFill>
          <a:srgbClr val="FFFFFF"/>
        </a:solidFill>
        <a:ln w="1">
          <a:no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K66"/>
  <sheetViews>
    <sheetView tabSelected="1" zoomScaleNormal="100" zoomScaleSheetLayoutView="70" workbookViewId="0"/>
  </sheetViews>
  <sheetFormatPr baseColWidth="10" defaultColWidth="8.25" defaultRowHeight="12.5" outlineLevelRow="1" outlineLevelCol="1"/>
  <cols>
    <col min="1" max="2" width="35.08203125" style="60" customWidth="1"/>
    <col min="3" max="3" width="4.25" style="60" bestFit="1" customWidth="1"/>
    <col min="4" max="10" width="12.58203125" style="62" hidden="1" customWidth="1" outlineLevel="1"/>
    <col min="11" max="11" width="12.58203125" style="62" customWidth="1" collapsed="1"/>
    <col min="12" max="19" width="12.58203125" style="62" hidden="1" customWidth="1" outlineLevel="1"/>
    <col min="20" max="20" width="12.58203125" style="62" hidden="1" customWidth="1" outlineLevel="1" collapsed="1"/>
    <col min="21" max="21" width="12.58203125" style="62" hidden="1" customWidth="1" outlineLevel="1"/>
    <col min="22" max="22" width="12.58203125" style="62" hidden="1" customWidth="1" outlineLevel="1" collapsed="1"/>
    <col min="23" max="26" width="12.58203125" style="62" hidden="1" customWidth="1" outlineLevel="1"/>
    <col min="27" max="27" width="12.58203125" style="62" customWidth="1" collapsed="1"/>
    <col min="28" max="36" width="12.58203125" style="62" hidden="1" customWidth="1" outlineLevel="1"/>
    <col min="37" max="37" width="12.58203125" style="62" customWidth="1" collapsed="1"/>
    <col min="38" max="42" width="12.58203125" style="62" hidden="1" customWidth="1" outlineLevel="1"/>
    <col min="43" max="46" width="12.58203125" style="60" hidden="1" customWidth="1" outlineLevel="1"/>
    <col min="47" max="49" width="12.58203125" style="60" customWidth="1" collapsed="1"/>
    <col min="50" max="50" width="12.58203125" style="60" customWidth="1"/>
    <col min="51" max="16384" width="8.25" style="60"/>
  </cols>
  <sheetData>
    <row r="1" spans="1:245" s="3" customFormat="1" ht="36">
      <c r="A1" s="1" t="s">
        <v>43</v>
      </c>
      <c r="B1" s="1" t="s">
        <v>42</v>
      </c>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65" t="s">
        <v>108</v>
      </c>
    </row>
    <row r="2" spans="1:245" s="7" customFormat="1" ht="39.75" customHeight="1">
      <c r="A2" s="4" t="s">
        <v>41</v>
      </c>
      <c r="B2" s="5" t="s">
        <v>40</v>
      </c>
      <c r="C2" s="5"/>
      <c r="D2" s="6">
        <v>1977</v>
      </c>
      <c r="E2" s="6">
        <v>1978</v>
      </c>
      <c r="F2" s="6">
        <v>1979</v>
      </c>
      <c r="G2" s="6">
        <v>1980</v>
      </c>
      <c r="H2" s="6">
        <v>1981</v>
      </c>
      <c r="I2" s="6">
        <v>1982</v>
      </c>
      <c r="J2" s="6">
        <v>1983</v>
      </c>
      <c r="K2" s="6">
        <v>1984</v>
      </c>
      <c r="L2" s="6">
        <v>1985</v>
      </c>
      <c r="M2" s="6">
        <v>1986</v>
      </c>
      <c r="N2" s="6">
        <v>1987</v>
      </c>
      <c r="O2" s="6">
        <v>1988</v>
      </c>
      <c r="P2" s="6">
        <v>1989</v>
      </c>
      <c r="Q2" s="6">
        <v>1990</v>
      </c>
      <c r="R2" s="6">
        <v>1991</v>
      </c>
      <c r="S2" s="6">
        <v>1992</v>
      </c>
      <c r="T2" s="6">
        <v>1993</v>
      </c>
      <c r="U2" s="6">
        <v>1994</v>
      </c>
      <c r="V2" s="6" t="s">
        <v>5</v>
      </c>
      <c r="W2" s="6" t="s">
        <v>6</v>
      </c>
      <c r="X2" s="6">
        <v>1997</v>
      </c>
      <c r="Y2" s="6" t="s">
        <v>36</v>
      </c>
      <c r="Z2" s="6" t="s">
        <v>14</v>
      </c>
      <c r="AA2" s="6" t="s">
        <v>7</v>
      </c>
      <c r="AB2" s="6" t="s">
        <v>8</v>
      </c>
      <c r="AC2" s="6" t="s">
        <v>9</v>
      </c>
      <c r="AD2" s="6" t="s">
        <v>4</v>
      </c>
      <c r="AE2" s="6" t="s">
        <v>10</v>
      </c>
      <c r="AF2" s="6" t="s">
        <v>11</v>
      </c>
      <c r="AG2" s="6" t="s">
        <v>12</v>
      </c>
      <c r="AH2" s="6" t="s">
        <v>0</v>
      </c>
      <c r="AI2" s="6" t="s">
        <v>13</v>
      </c>
      <c r="AJ2" s="6" t="s">
        <v>1</v>
      </c>
      <c r="AK2" s="6" t="s">
        <v>2</v>
      </c>
      <c r="AL2" s="6" t="s">
        <v>35</v>
      </c>
      <c r="AM2" s="6" t="s">
        <v>39</v>
      </c>
      <c r="AN2" s="6" t="s">
        <v>45</v>
      </c>
      <c r="AO2" s="6" t="s">
        <v>46</v>
      </c>
      <c r="AP2" s="6" t="s">
        <v>53</v>
      </c>
      <c r="AQ2" s="6" t="s">
        <v>54</v>
      </c>
      <c r="AR2" s="6" t="s">
        <v>55</v>
      </c>
      <c r="AS2" s="6" t="s">
        <v>56</v>
      </c>
      <c r="AT2" s="6" t="s">
        <v>58</v>
      </c>
      <c r="AU2" s="6" t="s">
        <v>59</v>
      </c>
      <c r="AV2" s="6" t="s">
        <v>103</v>
      </c>
      <c r="AW2" s="6" t="s">
        <v>106</v>
      </c>
      <c r="AX2" s="66" t="s">
        <v>109</v>
      </c>
    </row>
    <row r="3" spans="1:245" s="15" customFormat="1" ht="30" customHeight="1">
      <c r="A3" s="8" t="s">
        <v>110</v>
      </c>
      <c r="B3" s="67" t="s">
        <v>111</v>
      </c>
      <c r="C3" s="9" t="s">
        <v>60</v>
      </c>
      <c r="D3" s="10">
        <v>399.47432753999999</v>
      </c>
      <c r="E3" s="10">
        <v>579.96615875999998</v>
      </c>
      <c r="F3" s="10">
        <v>598.62224154</v>
      </c>
      <c r="G3" s="10">
        <v>428.50777299000003</v>
      </c>
      <c r="H3" s="10">
        <v>427.52527361</v>
      </c>
      <c r="I3" s="10">
        <v>282.99240214000002</v>
      </c>
      <c r="J3" s="10">
        <v>307.38099999999997</v>
      </c>
      <c r="K3" s="10">
        <v>632.51019083999995</v>
      </c>
      <c r="L3" s="10">
        <v>693.95720824</v>
      </c>
      <c r="M3" s="10">
        <v>723.88194018000002</v>
      </c>
      <c r="N3" s="10">
        <v>774.52277600000002</v>
      </c>
      <c r="O3" s="10">
        <v>826.36578588999998</v>
      </c>
      <c r="P3" s="10">
        <v>874.60173730999998</v>
      </c>
      <c r="Q3" s="10">
        <v>648.39494078000007</v>
      </c>
      <c r="R3" s="10">
        <v>689.71844885999997</v>
      </c>
      <c r="S3" s="10">
        <v>725.68168267999999</v>
      </c>
      <c r="T3" s="10">
        <v>3526.6576370000002</v>
      </c>
      <c r="U3" s="10">
        <v>3633.9524257900002</v>
      </c>
      <c r="V3" s="10">
        <v>5447.6441744699996</v>
      </c>
      <c r="W3" s="10">
        <v>5548.3630070000008</v>
      </c>
      <c r="X3" s="10">
        <v>5593.2</v>
      </c>
      <c r="Y3" s="10">
        <v>5326.7</v>
      </c>
      <c r="Z3" s="10">
        <v>5763.5999999999995</v>
      </c>
      <c r="AA3" s="10">
        <v>6184.3</v>
      </c>
      <c r="AB3" s="10">
        <v>6548.2</v>
      </c>
      <c r="AC3" s="10">
        <v>6745.5</v>
      </c>
      <c r="AD3" s="10">
        <v>5610.1</v>
      </c>
      <c r="AE3" s="10">
        <v>4340.5</v>
      </c>
      <c r="AF3" s="10">
        <v>4346.0999999999995</v>
      </c>
      <c r="AG3" s="10">
        <v>4486.7999999999993</v>
      </c>
      <c r="AH3" s="10">
        <v>4667.5</v>
      </c>
      <c r="AI3" s="10">
        <v>4987.0393389800001</v>
      </c>
      <c r="AJ3" s="10">
        <v>5252.9894866699997</v>
      </c>
      <c r="AK3" s="10">
        <v>5195.7875976400001</v>
      </c>
      <c r="AL3" s="10">
        <v>6144.7617187700007</v>
      </c>
      <c r="AM3" s="10">
        <v>6354.7824958600004</v>
      </c>
      <c r="AN3" s="10">
        <v>6457.7419559999998</v>
      </c>
      <c r="AO3" s="10">
        <v>6633.4059801200001</v>
      </c>
      <c r="AP3" s="10">
        <v>6796.3339354500004</v>
      </c>
      <c r="AQ3" s="10">
        <v>6937.41718889</v>
      </c>
      <c r="AR3" s="10">
        <v>7066.6500503099987</v>
      </c>
      <c r="AS3" s="10">
        <v>7199.5373267799996</v>
      </c>
      <c r="AT3" s="10">
        <v>7381.5594019700002</v>
      </c>
      <c r="AU3" s="10">
        <v>7460.9019450899996</v>
      </c>
      <c r="AV3" s="10">
        <v>7645.8267595800007</v>
      </c>
      <c r="AW3" s="10">
        <v>7944.0986901899996</v>
      </c>
      <c r="AX3" s="68">
        <f>IF(ABS((AW3-AV3)/ABS(AV3))&gt;1000%,"–",(AW3-AV3)/ABS(AV3))</f>
        <v>3.9011076236624476E-2</v>
      </c>
      <c r="AY3" s="11"/>
      <c r="AZ3" s="11"/>
      <c r="BA3" s="12"/>
      <c r="BB3" s="11"/>
      <c r="BC3" s="11"/>
      <c r="BD3" s="11"/>
      <c r="BE3" s="11"/>
      <c r="BF3" s="11"/>
      <c r="BG3" s="11"/>
      <c r="BH3" s="11"/>
      <c r="BI3" s="11"/>
      <c r="BJ3" s="11"/>
      <c r="BK3" s="11"/>
      <c r="BL3" s="11"/>
      <c r="BM3" s="13"/>
      <c r="BN3" s="13"/>
      <c r="BO3" s="13"/>
      <c r="BP3" s="13"/>
      <c r="BQ3" s="13"/>
      <c r="BR3" s="13"/>
      <c r="BS3" s="13"/>
      <c r="BT3" s="13"/>
      <c r="BU3" s="14"/>
    </row>
    <row r="4" spans="1:245" s="15" customFormat="1" ht="30" customHeight="1">
      <c r="A4" s="16" t="s">
        <v>70</v>
      </c>
      <c r="B4" s="17" t="s">
        <v>69</v>
      </c>
      <c r="C4" s="9" t="s">
        <v>62</v>
      </c>
      <c r="D4" s="10" t="str">
        <f>IF(SUM(D5:D7)=0,"–",SUM(D5:D7))</f>
        <v>–</v>
      </c>
      <c r="E4" s="10" t="str">
        <f t="shared" ref="E4:AL4" si="0">IF(SUM(E5:E7)=0,"–",SUM(E5:E7))</f>
        <v>–</v>
      </c>
      <c r="F4" s="10" t="str">
        <f t="shared" si="0"/>
        <v>–</v>
      </c>
      <c r="G4" s="10">
        <f t="shared" si="0"/>
        <v>-29.573595410000003</v>
      </c>
      <c r="H4" s="10">
        <f t="shared" si="0"/>
        <v>-11.44853955</v>
      </c>
      <c r="I4" s="10">
        <f t="shared" si="0"/>
        <v>-5.0829046</v>
      </c>
      <c r="J4" s="10">
        <f t="shared" si="0"/>
        <v>-3.5198964199999998</v>
      </c>
      <c r="K4" s="10">
        <f>IF(SUM(K5:K7)=0,"–",SUM(K5:K7))</f>
        <v>-9.8268300999999987</v>
      </c>
      <c r="L4" s="10">
        <f>IF(SUM(L5:L7)=0,"–",SUM(L5:L7))</f>
        <v>-23.82751545</v>
      </c>
      <c r="M4" s="10">
        <f t="shared" si="0"/>
        <v>-17.264080449999998</v>
      </c>
      <c r="N4" s="10">
        <f t="shared" si="0"/>
        <v>-20.821771750000003</v>
      </c>
      <c r="O4" s="10">
        <f t="shared" si="0"/>
        <v>-24.032424099999997</v>
      </c>
      <c r="P4" s="10">
        <f t="shared" si="0"/>
        <v>-31.979000000000003</v>
      </c>
      <c r="Q4" s="10">
        <f t="shared" si="0"/>
        <v>-39.612884999999999</v>
      </c>
      <c r="R4" s="10">
        <f t="shared" si="0"/>
        <v>-18.961941400000001</v>
      </c>
      <c r="S4" s="10">
        <f t="shared" si="0"/>
        <v>-22.687218000000001</v>
      </c>
      <c r="T4" s="10">
        <f t="shared" si="0"/>
        <v>-46.102505449999995</v>
      </c>
      <c r="U4" s="10">
        <f t="shared" si="0"/>
        <v>-162.12360938</v>
      </c>
      <c r="V4" s="10">
        <f t="shared" si="0"/>
        <v>-167.43807522999998</v>
      </c>
      <c r="W4" s="10">
        <f t="shared" si="0"/>
        <v>-169.37016699999998</v>
      </c>
      <c r="X4" s="10">
        <f t="shared" si="0"/>
        <v>-203.9</v>
      </c>
      <c r="Y4" s="10">
        <f t="shared" si="0"/>
        <v>-297.2</v>
      </c>
      <c r="Z4" s="10">
        <f t="shared" si="0"/>
        <v>-203.9</v>
      </c>
      <c r="AA4" s="10">
        <f>IF(SUM(AA5:AA7)=0,"–",SUM(AA5:AA7))</f>
        <v>-217.8</v>
      </c>
      <c r="AB4" s="10">
        <f t="shared" si="0"/>
        <v>-230.20000000000002</v>
      </c>
      <c r="AC4" s="10">
        <f t="shared" si="0"/>
        <v>-353.3</v>
      </c>
      <c r="AD4" s="10">
        <f t="shared" si="0"/>
        <v>-239.9</v>
      </c>
      <c r="AE4" s="10">
        <f t="shared" si="0"/>
        <v>-222.49999999999997</v>
      </c>
      <c r="AF4" s="10">
        <f t="shared" si="0"/>
        <v>-218.9</v>
      </c>
      <c r="AG4" s="10">
        <f t="shared" si="0"/>
        <v>-234.09999999999997</v>
      </c>
      <c r="AH4" s="10">
        <f t="shared" si="0"/>
        <v>-263.39999999999998</v>
      </c>
      <c r="AI4" s="10">
        <f t="shared" si="0"/>
        <v>-291.24693429999996</v>
      </c>
      <c r="AJ4" s="10">
        <f t="shared" si="0"/>
        <v>-126.05215425000002</v>
      </c>
      <c r="AK4" s="10">
        <f t="shared" si="0"/>
        <v>14.15224851</v>
      </c>
      <c r="AL4" s="10">
        <f t="shared" si="0"/>
        <v>-2.5908669999999998</v>
      </c>
      <c r="AM4" s="18" t="s">
        <v>3</v>
      </c>
      <c r="AN4" s="18" t="s">
        <v>3</v>
      </c>
      <c r="AO4" s="18" t="s">
        <v>3</v>
      </c>
      <c r="AP4" s="18" t="s">
        <v>3</v>
      </c>
      <c r="AQ4" s="18" t="s">
        <v>3</v>
      </c>
      <c r="AR4" s="18" t="s">
        <v>3</v>
      </c>
      <c r="AS4" s="18" t="s">
        <v>3</v>
      </c>
      <c r="AT4" s="18" t="s">
        <v>3</v>
      </c>
      <c r="AU4" s="18" t="s">
        <v>3</v>
      </c>
      <c r="AV4" s="18" t="s">
        <v>3</v>
      </c>
      <c r="AW4" s="18" t="s">
        <v>3</v>
      </c>
      <c r="AX4" s="69" t="s">
        <v>3</v>
      </c>
      <c r="AY4" s="11"/>
      <c r="AZ4" s="11"/>
      <c r="BA4" s="11"/>
      <c r="BB4" s="11"/>
      <c r="BC4" s="11"/>
      <c r="BD4" s="11"/>
      <c r="BE4" s="11"/>
      <c r="BF4" s="11"/>
      <c r="BG4" s="11"/>
      <c r="BH4" s="11"/>
      <c r="BI4" s="11"/>
      <c r="BJ4" s="11"/>
      <c r="BK4" s="11"/>
      <c r="BL4" s="11"/>
      <c r="BM4" s="13"/>
      <c r="BN4" s="13"/>
      <c r="BO4" s="13"/>
      <c r="BP4" s="13"/>
      <c r="BQ4" s="13"/>
      <c r="BR4" s="13"/>
      <c r="BS4" s="13"/>
      <c r="BT4" s="13"/>
      <c r="BU4" s="14"/>
    </row>
    <row r="5" spans="1:245" s="25" customFormat="1" ht="37.5" hidden="1" outlineLevel="1">
      <c r="A5" s="19" t="s">
        <v>34</v>
      </c>
      <c r="B5" s="20" t="s">
        <v>33</v>
      </c>
      <c r="C5" s="21"/>
      <c r="D5" s="22" t="s">
        <v>3</v>
      </c>
      <c r="E5" s="22" t="s">
        <v>3</v>
      </c>
      <c r="F5" s="22" t="s">
        <v>3</v>
      </c>
      <c r="G5" s="22">
        <v>-29.6</v>
      </c>
      <c r="H5" s="22">
        <v>-11.683</v>
      </c>
      <c r="I5" s="22">
        <v>-5.1476499999999996</v>
      </c>
      <c r="J5" s="22">
        <v>-3.5446619999999998</v>
      </c>
      <c r="K5" s="22">
        <v>-10.322745999999999</v>
      </c>
      <c r="L5" s="22">
        <v>-23.856860000000001</v>
      </c>
      <c r="M5" s="22">
        <v>-17.289143899999999</v>
      </c>
      <c r="N5" s="22">
        <v>-21.149813150000004</v>
      </c>
      <c r="O5" s="22">
        <v>-24.404616999999998</v>
      </c>
      <c r="P5" s="22">
        <v>-32.529000000000003</v>
      </c>
      <c r="Q5" s="22">
        <v>-39.799999999999997</v>
      </c>
      <c r="R5" s="22">
        <v>-19.5</v>
      </c>
      <c r="S5" s="22">
        <v>-23.1</v>
      </c>
      <c r="T5" s="22">
        <v>-46.774149899999998</v>
      </c>
      <c r="U5" s="22">
        <v>-163.12572349999999</v>
      </c>
      <c r="V5" s="22">
        <v>-168.39837904999999</v>
      </c>
      <c r="W5" s="22">
        <v>-170.41270399999999</v>
      </c>
      <c r="X5" s="22">
        <v>-205.1</v>
      </c>
      <c r="Y5" s="22">
        <v>-298.3</v>
      </c>
      <c r="Z5" s="22">
        <v>-204.8</v>
      </c>
      <c r="AA5" s="22">
        <v>-219.3</v>
      </c>
      <c r="AB5" s="22">
        <v>-231.3</v>
      </c>
      <c r="AC5" s="22">
        <v>-331.2</v>
      </c>
      <c r="AD5" s="22">
        <v>-254.4</v>
      </c>
      <c r="AE5" s="22">
        <v>-186.39999999999998</v>
      </c>
      <c r="AF5" s="22">
        <v>-200.20000000000002</v>
      </c>
      <c r="AG5" s="22">
        <v>-207.39999999999998</v>
      </c>
      <c r="AH5" s="22">
        <v>-224.5</v>
      </c>
      <c r="AI5" s="22">
        <v>-270.43398769999999</v>
      </c>
      <c r="AJ5" s="22">
        <v>-123.45241175000001</v>
      </c>
      <c r="AK5" s="22">
        <v>16.34269316</v>
      </c>
      <c r="AL5" s="22">
        <v>0</v>
      </c>
      <c r="AM5" s="23" t="s">
        <v>3</v>
      </c>
      <c r="AN5" s="23" t="s">
        <v>3</v>
      </c>
      <c r="AO5" s="23" t="s">
        <v>3</v>
      </c>
      <c r="AP5" s="23" t="s">
        <v>3</v>
      </c>
      <c r="AQ5" s="23" t="s">
        <v>3</v>
      </c>
      <c r="AR5" s="23" t="s">
        <v>3</v>
      </c>
      <c r="AS5" s="23" t="s">
        <v>3</v>
      </c>
      <c r="AT5" s="23" t="s">
        <v>3</v>
      </c>
      <c r="AU5" s="23" t="s">
        <v>3</v>
      </c>
      <c r="AV5" s="23" t="s">
        <v>3</v>
      </c>
      <c r="AW5" s="23" t="s">
        <v>3</v>
      </c>
      <c r="AX5" s="69" t="s">
        <v>3</v>
      </c>
      <c r="AY5" s="11"/>
      <c r="AZ5" s="11"/>
      <c r="BA5" s="11"/>
      <c r="BB5" s="11"/>
      <c r="BC5" s="11"/>
      <c r="BD5" s="11"/>
      <c r="BE5" s="11"/>
      <c r="BF5" s="11"/>
      <c r="BG5" s="11"/>
      <c r="BH5" s="11"/>
      <c r="BI5" s="11"/>
      <c r="BJ5" s="11"/>
      <c r="BK5" s="11"/>
      <c r="BL5" s="11"/>
      <c r="BM5" s="13"/>
      <c r="BN5" s="13"/>
      <c r="BO5" s="13"/>
      <c r="BP5" s="13"/>
      <c r="BQ5" s="13"/>
      <c r="BR5" s="13"/>
      <c r="BS5" s="13"/>
      <c r="BT5" s="13"/>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row>
    <row r="6" spans="1:245" s="25" customFormat="1" ht="37.5" hidden="1" outlineLevel="1">
      <c r="A6" s="19" t="s">
        <v>32</v>
      </c>
      <c r="B6" s="20" t="s">
        <v>31</v>
      </c>
      <c r="C6" s="21"/>
      <c r="D6" s="22" t="s">
        <v>3</v>
      </c>
      <c r="E6" s="22" t="s">
        <v>3</v>
      </c>
      <c r="F6" s="22" t="s">
        <v>3</v>
      </c>
      <c r="G6" s="22" t="s">
        <v>3</v>
      </c>
      <c r="H6" s="22" t="s">
        <v>3</v>
      </c>
      <c r="I6" s="22" t="s">
        <v>3</v>
      </c>
      <c r="J6" s="22" t="s">
        <v>3</v>
      </c>
      <c r="K6" s="22" t="s">
        <v>3</v>
      </c>
      <c r="L6" s="22" t="s">
        <v>3</v>
      </c>
      <c r="M6" s="22" t="s">
        <v>3</v>
      </c>
      <c r="N6" s="22" t="s">
        <v>3</v>
      </c>
      <c r="O6" s="22" t="s">
        <v>3</v>
      </c>
      <c r="P6" s="22" t="s">
        <v>3</v>
      </c>
      <c r="Q6" s="22" t="s">
        <v>3</v>
      </c>
      <c r="R6" s="22" t="s">
        <v>3</v>
      </c>
      <c r="S6" s="22" t="s">
        <v>3</v>
      </c>
      <c r="T6" s="22" t="s">
        <v>3</v>
      </c>
      <c r="U6" s="22" t="s">
        <v>3</v>
      </c>
      <c r="V6" s="22" t="s">
        <v>3</v>
      </c>
      <c r="W6" s="22" t="s">
        <v>3</v>
      </c>
      <c r="X6" s="22" t="s">
        <v>3</v>
      </c>
      <c r="Y6" s="22" t="s">
        <v>3</v>
      </c>
      <c r="Z6" s="22" t="s">
        <v>3</v>
      </c>
      <c r="AA6" s="22" t="s">
        <v>3</v>
      </c>
      <c r="AB6" s="22" t="s">
        <v>3</v>
      </c>
      <c r="AC6" s="22">
        <v>-23.3</v>
      </c>
      <c r="AD6" s="22">
        <v>13.2</v>
      </c>
      <c r="AE6" s="22">
        <v>-37.6</v>
      </c>
      <c r="AF6" s="22">
        <v>-20.5</v>
      </c>
      <c r="AG6" s="22">
        <v>-29</v>
      </c>
      <c r="AH6" s="22">
        <v>-40.9</v>
      </c>
      <c r="AI6" s="22">
        <v>-22.327211999999999</v>
      </c>
      <c r="AJ6" s="22">
        <v>-3.3096519999999998</v>
      </c>
      <c r="AK6" s="22">
        <v>-2.1904446499999999</v>
      </c>
      <c r="AL6" s="22">
        <v>-2.5908669999999998</v>
      </c>
      <c r="AM6" s="23" t="s">
        <v>3</v>
      </c>
      <c r="AN6" s="23" t="s">
        <v>3</v>
      </c>
      <c r="AO6" s="23" t="s">
        <v>3</v>
      </c>
      <c r="AP6" s="23" t="s">
        <v>3</v>
      </c>
      <c r="AQ6" s="23" t="s">
        <v>3</v>
      </c>
      <c r="AR6" s="23" t="s">
        <v>3</v>
      </c>
      <c r="AS6" s="23" t="s">
        <v>3</v>
      </c>
      <c r="AT6" s="23" t="s">
        <v>3</v>
      </c>
      <c r="AU6" s="23" t="s">
        <v>3</v>
      </c>
      <c r="AV6" s="23" t="s">
        <v>3</v>
      </c>
      <c r="AW6" s="23" t="s">
        <v>3</v>
      </c>
      <c r="AX6" s="69" t="s">
        <v>3</v>
      </c>
      <c r="AY6" s="13"/>
      <c r="AZ6" s="13"/>
      <c r="BA6" s="13"/>
      <c r="BB6" s="13"/>
      <c r="BC6" s="13"/>
      <c r="BD6" s="13"/>
      <c r="BE6" s="13"/>
      <c r="BF6" s="13"/>
      <c r="BG6" s="13"/>
      <c r="BH6" s="13"/>
      <c r="BI6" s="13"/>
      <c r="BJ6" s="13"/>
      <c r="BK6" s="13"/>
      <c r="BL6" s="13"/>
      <c r="BM6" s="13"/>
      <c r="BN6" s="13"/>
      <c r="BO6" s="13"/>
      <c r="BP6" s="13"/>
      <c r="BQ6" s="13"/>
      <c r="BR6" s="13"/>
      <c r="BS6" s="13"/>
      <c r="BT6" s="13"/>
    </row>
    <row r="7" spans="1:245" s="25" customFormat="1" ht="25" hidden="1" outlineLevel="1">
      <c r="A7" s="19" t="s">
        <v>30</v>
      </c>
      <c r="B7" s="19" t="s">
        <v>29</v>
      </c>
      <c r="C7" s="26"/>
      <c r="D7" s="22" t="s">
        <v>3</v>
      </c>
      <c r="E7" s="22" t="s">
        <v>3</v>
      </c>
      <c r="F7" s="22" t="s">
        <v>3</v>
      </c>
      <c r="G7" s="22">
        <v>2.6404589999999999E-2</v>
      </c>
      <c r="H7" s="22">
        <v>0.23446045000000001</v>
      </c>
      <c r="I7" s="22">
        <v>6.4745400000000009E-2</v>
      </c>
      <c r="J7" s="22">
        <v>2.4765579999999999E-2</v>
      </c>
      <c r="K7" s="22">
        <v>0.49591590000000002</v>
      </c>
      <c r="L7" s="22">
        <v>2.934455E-2</v>
      </c>
      <c r="M7" s="22">
        <v>2.5063450000000001E-2</v>
      </c>
      <c r="N7" s="22">
        <v>0.32804139999999998</v>
      </c>
      <c r="O7" s="22">
        <v>0.37219289999999999</v>
      </c>
      <c r="P7" s="22">
        <v>0.55000000000000004</v>
      </c>
      <c r="Q7" s="22">
        <v>0.187115</v>
      </c>
      <c r="R7" s="22">
        <v>0.53805859999999994</v>
      </c>
      <c r="S7" s="22">
        <v>0.41278199999999998</v>
      </c>
      <c r="T7" s="22">
        <v>0.67164444999999995</v>
      </c>
      <c r="U7" s="22">
        <v>1.0021141200000001</v>
      </c>
      <c r="V7" s="22">
        <v>0.96030382000000003</v>
      </c>
      <c r="W7" s="22">
        <v>1.042537</v>
      </c>
      <c r="X7" s="22">
        <v>1.2</v>
      </c>
      <c r="Y7" s="22">
        <v>1.1000000000000001</v>
      </c>
      <c r="Z7" s="22">
        <v>0.9</v>
      </c>
      <c r="AA7" s="22">
        <v>1.5</v>
      </c>
      <c r="AB7" s="22">
        <v>1.1000000000000001</v>
      </c>
      <c r="AC7" s="22">
        <v>1.2</v>
      </c>
      <c r="AD7" s="22">
        <v>1.3</v>
      </c>
      <c r="AE7" s="22">
        <v>1.5</v>
      </c>
      <c r="AF7" s="22">
        <v>1.8</v>
      </c>
      <c r="AG7" s="22">
        <v>2.2999999999999998</v>
      </c>
      <c r="AH7" s="22">
        <v>2</v>
      </c>
      <c r="AI7" s="22">
        <v>1.5142654</v>
      </c>
      <c r="AJ7" s="22">
        <v>0.70990949999999997</v>
      </c>
      <c r="AK7" s="22" t="s">
        <v>3</v>
      </c>
      <c r="AL7" s="22" t="s">
        <v>3</v>
      </c>
      <c r="AM7" s="23" t="s">
        <v>3</v>
      </c>
      <c r="AN7" s="23" t="s">
        <v>3</v>
      </c>
      <c r="AO7" s="23" t="s">
        <v>3</v>
      </c>
      <c r="AP7" s="23" t="s">
        <v>3</v>
      </c>
      <c r="AQ7" s="23" t="s">
        <v>3</v>
      </c>
      <c r="AR7" s="23" t="s">
        <v>3</v>
      </c>
      <c r="AS7" s="23" t="s">
        <v>3</v>
      </c>
      <c r="AT7" s="23" t="s">
        <v>3</v>
      </c>
      <c r="AU7" s="23" t="s">
        <v>3</v>
      </c>
      <c r="AV7" s="23" t="s">
        <v>3</v>
      </c>
      <c r="AW7" s="23" t="s">
        <v>3</v>
      </c>
      <c r="AX7" s="69" t="s">
        <v>3</v>
      </c>
      <c r="AY7" s="13"/>
      <c r="AZ7" s="13"/>
      <c r="BA7" s="13"/>
      <c r="BB7" s="13"/>
      <c r="BC7" s="13"/>
      <c r="BD7" s="13"/>
      <c r="BE7" s="13"/>
      <c r="BF7" s="13"/>
      <c r="BG7" s="13"/>
      <c r="BH7" s="13"/>
      <c r="BI7" s="13"/>
      <c r="BJ7" s="13"/>
      <c r="BK7" s="13"/>
      <c r="BL7" s="13"/>
      <c r="BM7" s="13"/>
      <c r="BN7" s="13"/>
      <c r="BO7" s="13"/>
      <c r="BP7" s="13"/>
      <c r="BQ7" s="13"/>
      <c r="BR7" s="13"/>
      <c r="BS7" s="13"/>
      <c r="BT7" s="13"/>
    </row>
    <row r="8" spans="1:245" s="15" customFormat="1" ht="13" collapsed="1">
      <c r="A8" s="27" t="s">
        <v>38</v>
      </c>
      <c r="B8" s="27" t="s">
        <v>15</v>
      </c>
      <c r="C8" s="28"/>
      <c r="D8" s="10" t="str">
        <f t="shared" ref="D8:AM8" si="1">IF(SUM(D9:D12)=0,"–",SUM(D9:D12))</f>
        <v>–</v>
      </c>
      <c r="E8" s="10" t="str">
        <f t="shared" si="1"/>
        <v>–</v>
      </c>
      <c r="F8" s="10" t="str">
        <f t="shared" si="1"/>
        <v>–</v>
      </c>
      <c r="G8" s="10" t="str">
        <f t="shared" si="1"/>
        <v>–</v>
      </c>
      <c r="H8" s="10" t="str">
        <f t="shared" si="1"/>
        <v>–</v>
      </c>
      <c r="I8" s="10" t="str">
        <f t="shared" si="1"/>
        <v>–</v>
      </c>
      <c r="J8" s="10" t="str">
        <f t="shared" si="1"/>
        <v>–</v>
      </c>
      <c r="K8" s="10" t="str">
        <f t="shared" si="1"/>
        <v>–</v>
      </c>
      <c r="L8" s="10" t="str">
        <f t="shared" si="1"/>
        <v>–</v>
      </c>
      <c r="M8" s="10" t="str">
        <f t="shared" si="1"/>
        <v>–</v>
      </c>
      <c r="N8" s="10" t="str">
        <f t="shared" si="1"/>
        <v>–</v>
      </c>
      <c r="O8" s="10" t="str">
        <f t="shared" si="1"/>
        <v>–</v>
      </c>
      <c r="P8" s="10" t="str">
        <f t="shared" si="1"/>
        <v>–</v>
      </c>
      <c r="Q8" s="10" t="str">
        <f t="shared" si="1"/>
        <v>–</v>
      </c>
      <c r="R8" s="10" t="str">
        <f t="shared" si="1"/>
        <v>–</v>
      </c>
      <c r="S8" s="10" t="str">
        <f t="shared" si="1"/>
        <v>–</v>
      </c>
      <c r="T8" s="10" t="str">
        <f t="shared" si="1"/>
        <v>–</v>
      </c>
      <c r="U8" s="10" t="str">
        <f t="shared" si="1"/>
        <v>–</v>
      </c>
      <c r="V8" s="10" t="str">
        <f t="shared" si="1"/>
        <v>–</v>
      </c>
      <c r="W8" s="10">
        <f t="shared" si="1"/>
        <v>377.93996600000003</v>
      </c>
      <c r="X8" s="10">
        <f t="shared" si="1"/>
        <v>113.4</v>
      </c>
      <c r="Y8" s="10">
        <f t="shared" si="1"/>
        <v>380.6</v>
      </c>
      <c r="Z8" s="10">
        <f t="shared" si="1"/>
        <v>317.89999999999998</v>
      </c>
      <c r="AA8" s="10">
        <f t="shared" si="1"/>
        <v>224.8</v>
      </c>
      <c r="AB8" s="10">
        <f t="shared" si="1"/>
        <v>202.3</v>
      </c>
      <c r="AC8" s="10">
        <f t="shared" si="1"/>
        <v>169.2</v>
      </c>
      <c r="AD8" s="10">
        <f t="shared" si="1"/>
        <v>267.5</v>
      </c>
      <c r="AE8" s="10">
        <f t="shared" si="1"/>
        <v>452.8</v>
      </c>
      <c r="AF8" s="10">
        <f t="shared" si="1"/>
        <v>449.2</v>
      </c>
      <c r="AG8" s="10">
        <f t="shared" si="1"/>
        <v>389.79999999999995</v>
      </c>
      <c r="AH8" s="10">
        <f t="shared" si="1"/>
        <v>401.8</v>
      </c>
      <c r="AI8" s="10">
        <f t="shared" si="1"/>
        <v>428.72562499999998</v>
      </c>
      <c r="AJ8" s="10">
        <f t="shared" si="1"/>
        <v>530.46070829999996</v>
      </c>
      <c r="AK8" s="10">
        <f t="shared" si="1"/>
        <v>536.10662890000003</v>
      </c>
      <c r="AL8" s="10">
        <f t="shared" si="1"/>
        <v>1072.5726906</v>
      </c>
      <c r="AM8" s="10">
        <f t="shared" si="1"/>
        <v>598.98266899999999</v>
      </c>
      <c r="AN8" s="10">
        <f t="shared" ref="AN8:AO8" si="2">IF(SUM(AN9:AN12)=0,"–",SUM(AN9:AN12))</f>
        <v>610.85079699999994</v>
      </c>
      <c r="AO8" s="10">
        <f t="shared" si="2"/>
        <v>618.37845099999993</v>
      </c>
      <c r="AP8" s="10">
        <f t="shared" ref="AP8:AQ8" si="3">IF(SUM(AP9:AP12)=0,"–",SUM(AP9:AP12))</f>
        <v>634.05171100000007</v>
      </c>
      <c r="AQ8" s="10">
        <f t="shared" si="3"/>
        <v>656.64666900000009</v>
      </c>
      <c r="AR8" s="10">
        <f t="shared" ref="AR8:AS8" si="4">IF(SUM(AR9:AR12)=0,"–",SUM(AR9:AR12))</f>
        <v>668.22035500000004</v>
      </c>
      <c r="AS8" s="10">
        <f t="shared" si="4"/>
        <v>680.77552299999991</v>
      </c>
      <c r="AT8" s="10">
        <f t="shared" ref="AT8:AU8" si="5">IF(SUM(AT9:AT12)=0,"–",SUM(AT9:AT12))</f>
        <v>697.45500800000002</v>
      </c>
      <c r="AU8" s="10">
        <f t="shared" si="5"/>
        <v>9955.7131555499982</v>
      </c>
      <c r="AV8" s="10">
        <f t="shared" ref="AV8:AW8" si="6">IF(SUM(AV9:AV12)=0,"–",SUM(AV9:AV12))</f>
        <v>6434.2372699400003</v>
      </c>
      <c r="AW8" s="10">
        <f t="shared" si="6"/>
        <v>1708.3371735099997</v>
      </c>
      <c r="AX8" s="70">
        <f t="shared" ref="AX8:AX47" si="7">IF(ABS((AW8-AV8)/ABS(AV8))&gt;1000%,"–",(AW8-AV8)/ABS(AV8))</f>
        <v>-0.73449266760939169</v>
      </c>
      <c r="AY8" s="29"/>
      <c r="AZ8" s="29"/>
      <c r="BA8" s="12"/>
      <c r="BB8" s="13"/>
      <c r="BC8" s="13"/>
      <c r="BD8" s="13"/>
      <c r="BE8" s="13"/>
      <c r="BF8" s="13"/>
      <c r="BG8" s="13"/>
      <c r="BH8" s="13"/>
      <c r="BI8" s="13"/>
      <c r="BJ8" s="13"/>
      <c r="BK8" s="13"/>
      <c r="BL8" s="13"/>
      <c r="BM8" s="13"/>
      <c r="BN8" s="13"/>
      <c r="BO8" s="13"/>
      <c r="BP8" s="13"/>
      <c r="BQ8" s="13"/>
      <c r="BR8" s="13"/>
      <c r="BS8" s="13"/>
      <c r="BT8" s="13"/>
      <c r="BU8" s="14"/>
    </row>
    <row r="9" spans="1:245" s="25" customFormat="1" ht="15.75" customHeight="1">
      <c r="A9" s="19" t="s">
        <v>16</v>
      </c>
      <c r="B9" s="19" t="s">
        <v>17</v>
      </c>
      <c r="C9" s="26"/>
      <c r="D9" s="22" t="s">
        <v>3</v>
      </c>
      <c r="E9" s="22" t="s">
        <v>3</v>
      </c>
      <c r="F9" s="22" t="s">
        <v>3</v>
      </c>
      <c r="G9" s="22" t="s">
        <v>3</v>
      </c>
      <c r="H9" s="22" t="s">
        <v>3</v>
      </c>
      <c r="I9" s="22" t="s">
        <v>3</v>
      </c>
      <c r="J9" s="22" t="s">
        <v>3</v>
      </c>
      <c r="K9" s="22" t="s">
        <v>3</v>
      </c>
      <c r="L9" s="22" t="s">
        <v>3</v>
      </c>
      <c r="M9" s="22" t="s">
        <v>3</v>
      </c>
      <c r="N9" s="22" t="s">
        <v>3</v>
      </c>
      <c r="O9" s="22" t="s">
        <v>3</v>
      </c>
      <c r="P9" s="22" t="s">
        <v>3</v>
      </c>
      <c r="Q9" s="22" t="s">
        <v>3</v>
      </c>
      <c r="R9" s="22" t="s">
        <v>3</v>
      </c>
      <c r="S9" s="22" t="s">
        <v>3</v>
      </c>
      <c r="T9" s="22" t="s">
        <v>3</v>
      </c>
      <c r="U9" s="22" t="s">
        <v>3</v>
      </c>
      <c r="V9" s="22" t="s">
        <v>3</v>
      </c>
      <c r="W9" s="22">
        <v>322.63996600000002</v>
      </c>
      <c r="X9" s="22">
        <v>33.1</v>
      </c>
      <c r="Y9" s="22">
        <v>304.8</v>
      </c>
      <c r="Z9" s="22">
        <v>245.5</v>
      </c>
      <c r="AA9" s="22">
        <v>179.1</v>
      </c>
      <c r="AB9" s="22">
        <v>168.4</v>
      </c>
      <c r="AC9" s="22">
        <v>124</v>
      </c>
      <c r="AD9" s="22">
        <v>174.9</v>
      </c>
      <c r="AE9" s="22">
        <v>326.60000000000002</v>
      </c>
      <c r="AF9" s="22">
        <v>326.89999999999998</v>
      </c>
      <c r="AG9" s="22">
        <v>269.89999999999998</v>
      </c>
      <c r="AH9" s="22">
        <v>280.60000000000002</v>
      </c>
      <c r="AI9" s="22">
        <v>299.67599999999999</v>
      </c>
      <c r="AJ9" s="22">
        <v>394.46499999999997</v>
      </c>
      <c r="AK9" s="22">
        <v>390.23399999999998</v>
      </c>
      <c r="AL9" s="22">
        <v>922.44500000000005</v>
      </c>
      <c r="AM9" s="22">
        <v>442.03300000000002</v>
      </c>
      <c r="AN9" s="22">
        <v>448.95699999999999</v>
      </c>
      <c r="AO9" s="22">
        <v>454.37099999999998</v>
      </c>
      <c r="AP9" s="22">
        <v>464.84699999999998</v>
      </c>
      <c r="AQ9" s="22">
        <v>480.54700000000003</v>
      </c>
      <c r="AR9" s="22">
        <v>489.46899999999999</v>
      </c>
      <c r="AS9" s="22">
        <v>498.69099999999997</v>
      </c>
      <c r="AT9" s="22">
        <v>510.39800000000002</v>
      </c>
      <c r="AU9" s="22">
        <v>585.76900000000001</v>
      </c>
      <c r="AV9" s="22">
        <v>597.48800000000006</v>
      </c>
      <c r="AW9" s="22">
        <v>617.98199999999997</v>
      </c>
      <c r="AX9" s="71">
        <f t="shared" si="7"/>
        <v>3.4300270465682847E-2</v>
      </c>
      <c r="AY9" s="13"/>
      <c r="BA9" s="12"/>
      <c r="BB9" s="13"/>
      <c r="BC9" s="13"/>
      <c r="BD9" s="13"/>
      <c r="BE9" s="13"/>
      <c r="BF9" s="13"/>
      <c r="BG9" s="13"/>
      <c r="BH9" s="13"/>
      <c r="BI9" s="13"/>
      <c r="BJ9" s="13"/>
      <c r="BK9" s="13"/>
      <c r="BL9" s="13"/>
      <c r="BM9" s="13"/>
      <c r="BN9" s="13"/>
      <c r="BO9" s="13"/>
      <c r="BP9" s="13"/>
      <c r="BQ9" s="13"/>
      <c r="BR9" s="13"/>
      <c r="BS9" s="13"/>
      <c r="BT9" s="13"/>
    </row>
    <row r="10" spans="1:245" s="25" customFormat="1" ht="15.75" customHeight="1">
      <c r="A10" s="19" t="s">
        <v>102</v>
      </c>
      <c r="B10" s="19" t="s">
        <v>75</v>
      </c>
      <c r="C10" s="26"/>
      <c r="D10" s="22" t="s">
        <v>3</v>
      </c>
      <c r="E10" s="22" t="s">
        <v>3</v>
      </c>
      <c r="F10" s="22" t="s">
        <v>3</v>
      </c>
      <c r="G10" s="22" t="s">
        <v>3</v>
      </c>
      <c r="H10" s="22" t="s">
        <v>3</v>
      </c>
      <c r="I10" s="22" t="s">
        <v>3</v>
      </c>
      <c r="J10" s="22" t="s">
        <v>3</v>
      </c>
      <c r="K10" s="22" t="s">
        <v>3</v>
      </c>
      <c r="L10" s="22" t="s">
        <v>3</v>
      </c>
      <c r="M10" s="22" t="s">
        <v>3</v>
      </c>
      <c r="N10" s="22" t="s">
        <v>3</v>
      </c>
      <c r="O10" s="22" t="s">
        <v>3</v>
      </c>
      <c r="P10" s="22" t="s">
        <v>3</v>
      </c>
      <c r="Q10" s="22" t="s">
        <v>3</v>
      </c>
      <c r="R10" s="22" t="s">
        <v>3</v>
      </c>
      <c r="S10" s="22" t="s">
        <v>3</v>
      </c>
      <c r="T10" s="22" t="s">
        <v>3</v>
      </c>
      <c r="U10" s="22" t="s">
        <v>3</v>
      </c>
      <c r="V10" s="22" t="s">
        <v>3</v>
      </c>
      <c r="W10" s="22" t="s">
        <v>3</v>
      </c>
      <c r="X10" s="22" t="s">
        <v>3</v>
      </c>
      <c r="Y10" s="22" t="s">
        <v>3</v>
      </c>
      <c r="Z10" s="22" t="s">
        <v>3</v>
      </c>
      <c r="AA10" s="22" t="s">
        <v>3</v>
      </c>
      <c r="AB10" s="22" t="s">
        <v>3</v>
      </c>
      <c r="AC10" s="22" t="s">
        <v>3</v>
      </c>
      <c r="AD10" s="22" t="s">
        <v>3</v>
      </c>
      <c r="AE10" s="22" t="s">
        <v>3</v>
      </c>
      <c r="AF10" s="22" t="s">
        <v>3</v>
      </c>
      <c r="AG10" s="22" t="s">
        <v>3</v>
      </c>
      <c r="AH10" s="22" t="s">
        <v>3</v>
      </c>
      <c r="AI10" s="22" t="s">
        <v>3</v>
      </c>
      <c r="AJ10" s="22" t="s">
        <v>3</v>
      </c>
      <c r="AK10" s="22" t="s">
        <v>3</v>
      </c>
      <c r="AL10" s="22" t="s">
        <v>3</v>
      </c>
      <c r="AM10" s="22" t="s">
        <v>3</v>
      </c>
      <c r="AN10" s="22" t="s">
        <v>3</v>
      </c>
      <c r="AO10" s="22" t="s">
        <v>3</v>
      </c>
      <c r="AP10" s="22" t="s">
        <v>3</v>
      </c>
      <c r="AQ10" s="22" t="s">
        <v>3</v>
      </c>
      <c r="AR10" s="22" t="s">
        <v>3</v>
      </c>
      <c r="AS10" s="22" t="s">
        <v>3</v>
      </c>
      <c r="AT10" s="22" t="s">
        <v>3</v>
      </c>
      <c r="AU10" s="22">
        <v>9185.7397155499984</v>
      </c>
      <c r="AV10" s="22">
        <v>5648.0933949399996</v>
      </c>
      <c r="AW10" s="22">
        <v>897.02593850999995</v>
      </c>
      <c r="AX10" s="71">
        <f t="shared" si="7"/>
        <v>-0.84118075325850217</v>
      </c>
      <c r="AY10" s="13"/>
      <c r="AZ10" s="30"/>
      <c r="BA10" s="30"/>
      <c r="BB10" s="13"/>
      <c r="BC10" s="13"/>
      <c r="BD10" s="13"/>
      <c r="BE10" s="13"/>
      <c r="BF10" s="13"/>
      <c r="BG10" s="13"/>
      <c r="BH10" s="13"/>
      <c r="BI10" s="13"/>
      <c r="BJ10" s="13"/>
      <c r="BK10" s="13"/>
      <c r="BL10" s="13"/>
      <c r="BM10" s="13"/>
      <c r="BN10" s="13"/>
      <c r="BO10" s="13"/>
      <c r="BP10" s="13"/>
      <c r="BQ10" s="13"/>
      <c r="BR10" s="13"/>
      <c r="BS10" s="13"/>
      <c r="BT10" s="13"/>
    </row>
    <row r="11" spans="1:245" s="25" customFormat="1" ht="15.75" customHeight="1">
      <c r="A11" s="19" t="s">
        <v>18</v>
      </c>
      <c r="B11" s="19" t="s">
        <v>19</v>
      </c>
      <c r="C11" s="26"/>
      <c r="D11" s="22" t="s">
        <v>3</v>
      </c>
      <c r="E11" s="22" t="s">
        <v>3</v>
      </c>
      <c r="F11" s="22" t="s">
        <v>3</v>
      </c>
      <c r="G11" s="22" t="s">
        <v>3</v>
      </c>
      <c r="H11" s="22" t="s">
        <v>3</v>
      </c>
      <c r="I11" s="22" t="s">
        <v>3</v>
      </c>
      <c r="J11" s="22" t="s">
        <v>3</v>
      </c>
      <c r="K11" s="22" t="s">
        <v>3</v>
      </c>
      <c r="L11" s="22" t="s">
        <v>3</v>
      </c>
      <c r="M11" s="22" t="s">
        <v>3</v>
      </c>
      <c r="N11" s="22" t="s">
        <v>3</v>
      </c>
      <c r="O11" s="22" t="s">
        <v>3</v>
      </c>
      <c r="P11" s="22" t="s">
        <v>3</v>
      </c>
      <c r="Q11" s="22" t="s">
        <v>3</v>
      </c>
      <c r="R11" s="22" t="s">
        <v>3</v>
      </c>
      <c r="S11" s="22" t="s">
        <v>3</v>
      </c>
      <c r="T11" s="22" t="s">
        <v>3</v>
      </c>
      <c r="U11" s="22" t="s">
        <v>3</v>
      </c>
      <c r="V11" s="22" t="s">
        <v>3</v>
      </c>
      <c r="W11" s="22" t="s">
        <v>3</v>
      </c>
      <c r="X11" s="22" t="s">
        <v>3</v>
      </c>
      <c r="Y11" s="22" t="s">
        <v>3</v>
      </c>
      <c r="Z11" s="22" t="s">
        <v>3</v>
      </c>
      <c r="AA11" s="22" t="s">
        <v>3</v>
      </c>
      <c r="AB11" s="22" t="s">
        <v>3</v>
      </c>
      <c r="AC11" s="22" t="s">
        <v>3</v>
      </c>
      <c r="AD11" s="22">
        <v>57.4</v>
      </c>
      <c r="AE11" s="22">
        <v>108.9</v>
      </c>
      <c r="AF11" s="22">
        <v>109</v>
      </c>
      <c r="AG11" s="22">
        <v>112.5</v>
      </c>
      <c r="AH11" s="22">
        <v>116.9</v>
      </c>
      <c r="AI11" s="22">
        <v>124.86499999999999</v>
      </c>
      <c r="AJ11" s="22">
        <v>131.488</v>
      </c>
      <c r="AK11" s="22">
        <v>130.078</v>
      </c>
      <c r="AL11" s="22">
        <v>140.815</v>
      </c>
      <c r="AM11" s="22">
        <v>147.34399999999999</v>
      </c>
      <c r="AN11" s="22">
        <v>149.65199999999999</v>
      </c>
      <c r="AO11" s="22">
        <v>151.45699999999999</v>
      </c>
      <c r="AP11" s="22">
        <v>154.94900000000001</v>
      </c>
      <c r="AQ11" s="22">
        <v>160.18199999999999</v>
      </c>
      <c r="AR11" s="22">
        <v>163.15600000000001</v>
      </c>
      <c r="AS11" s="22">
        <v>166.23</v>
      </c>
      <c r="AT11" s="22">
        <v>170.13300000000001</v>
      </c>
      <c r="AU11" s="22">
        <v>172.09</v>
      </c>
      <c r="AV11" s="22">
        <v>175.99600000000001</v>
      </c>
      <c r="AW11" s="22">
        <v>182.827</v>
      </c>
      <c r="AX11" s="71">
        <f t="shared" si="7"/>
        <v>3.8813382122320897E-2</v>
      </c>
      <c r="AY11" s="13"/>
      <c r="AZ11" s="13"/>
      <c r="BA11" s="12"/>
      <c r="BB11" s="13"/>
      <c r="BC11" s="13"/>
      <c r="BD11" s="13"/>
      <c r="BE11" s="13"/>
      <c r="BF11" s="13"/>
      <c r="BG11" s="13"/>
      <c r="BH11" s="13"/>
      <c r="BI11" s="13"/>
      <c r="BJ11" s="13"/>
      <c r="BK11" s="13"/>
      <c r="BL11" s="13"/>
      <c r="BM11" s="13"/>
      <c r="BN11" s="13"/>
      <c r="BO11" s="13"/>
      <c r="BP11" s="13"/>
      <c r="BQ11" s="13"/>
      <c r="BR11" s="13"/>
      <c r="BS11" s="13"/>
      <c r="BT11" s="13"/>
    </row>
    <row r="12" spans="1:245" s="25" customFormat="1" ht="25">
      <c r="A12" s="19" t="s">
        <v>71</v>
      </c>
      <c r="B12" s="19" t="s">
        <v>72</v>
      </c>
      <c r="C12" s="26" t="s">
        <v>61</v>
      </c>
      <c r="D12" s="22" t="s">
        <v>3</v>
      </c>
      <c r="E12" s="22" t="s">
        <v>3</v>
      </c>
      <c r="F12" s="22" t="s">
        <v>3</v>
      </c>
      <c r="G12" s="22" t="s">
        <v>3</v>
      </c>
      <c r="H12" s="22" t="s">
        <v>3</v>
      </c>
      <c r="I12" s="22" t="s">
        <v>3</v>
      </c>
      <c r="J12" s="22" t="s">
        <v>3</v>
      </c>
      <c r="K12" s="22" t="s">
        <v>3</v>
      </c>
      <c r="L12" s="22" t="s">
        <v>3</v>
      </c>
      <c r="M12" s="22" t="s">
        <v>3</v>
      </c>
      <c r="N12" s="22" t="s">
        <v>3</v>
      </c>
      <c r="O12" s="22" t="s">
        <v>3</v>
      </c>
      <c r="P12" s="22" t="s">
        <v>3</v>
      </c>
      <c r="Q12" s="22" t="s">
        <v>3</v>
      </c>
      <c r="R12" s="22" t="s">
        <v>3</v>
      </c>
      <c r="S12" s="22" t="s">
        <v>3</v>
      </c>
      <c r="T12" s="22" t="s">
        <v>3</v>
      </c>
      <c r="U12" s="22" t="s">
        <v>3</v>
      </c>
      <c r="V12" s="22" t="s">
        <v>3</v>
      </c>
      <c r="W12" s="22">
        <v>55.3</v>
      </c>
      <c r="X12" s="22">
        <v>80.3</v>
      </c>
      <c r="Y12" s="22">
        <v>75.8</v>
      </c>
      <c r="Z12" s="22">
        <v>72.399999999999991</v>
      </c>
      <c r="AA12" s="22">
        <v>45.7</v>
      </c>
      <c r="AB12" s="22">
        <v>33.9</v>
      </c>
      <c r="AC12" s="22">
        <v>45.2</v>
      </c>
      <c r="AD12" s="22">
        <v>35.200000000000003</v>
      </c>
      <c r="AE12" s="22">
        <v>17.3</v>
      </c>
      <c r="AF12" s="22">
        <v>13.3</v>
      </c>
      <c r="AG12" s="22">
        <v>7.4</v>
      </c>
      <c r="AH12" s="22">
        <v>4.3</v>
      </c>
      <c r="AI12" s="22">
        <v>4.1846249999999996</v>
      </c>
      <c r="AJ12" s="22">
        <v>4.5077083</v>
      </c>
      <c r="AK12" s="22">
        <v>15.794628899999999</v>
      </c>
      <c r="AL12" s="22">
        <v>9.3126905999999998</v>
      </c>
      <c r="AM12" s="22">
        <v>9.6056689999999989</v>
      </c>
      <c r="AN12" s="22">
        <v>12.241797</v>
      </c>
      <c r="AO12" s="22">
        <v>12.550451000000001</v>
      </c>
      <c r="AP12" s="22">
        <v>14.255711</v>
      </c>
      <c r="AQ12" s="22">
        <v>15.917669</v>
      </c>
      <c r="AR12" s="22">
        <v>15.595355</v>
      </c>
      <c r="AS12" s="22">
        <v>15.854523</v>
      </c>
      <c r="AT12" s="22">
        <v>16.924008000000001</v>
      </c>
      <c r="AU12" s="22">
        <v>12.114439999999998</v>
      </c>
      <c r="AV12" s="22">
        <v>12.659875</v>
      </c>
      <c r="AW12" s="22">
        <v>10.502234999999999</v>
      </c>
      <c r="AX12" s="71">
        <f t="shared" si="7"/>
        <v>-0.17043138261633711</v>
      </c>
      <c r="AY12" s="13"/>
      <c r="AZ12" s="13"/>
      <c r="BA12" s="12"/>
      <c r="BB12" s="13"/>
      <c r="BC12" s="13"/>
      <c r="BD12" s="13"/>
      <c r="BE12" s="13"/>
      <c r="BF12" s="13"/>
      <c r="BG12" s="13"/>
      <c r="BH12" s="13"/>
      <c r="BI12" s="13"/>
      <c r="BJ12" s="13"/>
      <c r="BK12" s="13"/>
      <c r="BL12" s="13"/>
      <c r="BM12" s="13"/>
      <c r="BN12" s="13"/>
      <c r="BO12" s="13"/>
      <c r="BP12" s="13"/>
      <c r="BQ12" s="13"/>
      <c r="BR12" s="13"/>
      <c r="BS12" s="13"/>
      <c r="BT12" s="13"/>
    </row>
    <row r="13" spans="1:245" s="15" customFormat="1" ht="15.75" customHeight="1">
      <c r="A13" s="31" t="s">
        <v>28</v>
      </c>
      <c r="B13" s="31" t="s">
        <v>27</v>
      </c>
      <c r="C13" s="26"/>
      <c r="D13" s="10">
        <v>0.28899999999999998</v>
      </c>
      <c r="E13" s="10">
        <v>1.851</v>
      </c>
      <c r="F13" s="10">
        <v>1.2989999999999999</v>
      </c>
      <c r="G13" s="10">
        <v>0.39400000000000002</v>
      </c>
      <c r="H13" s="10">
        <v>0.34499999999999997</v>
      </c>
      <c r="I13" s="10">
        <v>0.23100000000000001</v>
      </c>
      <c r="J13" s="10">
        <v>7.2999999999999995E-2</v>
      </c>
      <c r="K13" s="10">
        <v>0.39800000000000002</v>
      </c>
      <c r="L13" s="10">
        <v>0.3</v>
      </c>
      <c r="M13" s="10">
        <v>0.11799999999999999</v>
      </c>
      <c r="N13" s="10">
        <v>0.82799999999999996</v>
      </c>
      <c r="O13" s="10">
        <v>1.8660000000000001</v>
      </c>
      <c r="P13" s="10">
        <v>0.64</v>
      </c>
      <c r="Q13" s="10">
        <v>0.65407912999999995</v>
      </c>
      <c r="R13" s="10">
        <v>0.78112134</v>
      </c>
      <c r="S13" s="10">
        <v>0.68215152999999995</v>
      </c>
      <c r="T13" s="10">
        <v>1.66155195</v>
      </c>
      <c r="U13" s="10">
        <v>3.5520678499999998</v>
      </c>
      <c r="V13" s="10">
        <v>2.8989254500000001</v>
      </c>
      <c r="W13" s="10">
        <v>2.7</v>
      </c>
      <c r="X13" s="10">
        <v>8.1</v>
      </c>
      <c r="Y13" s="10">
        <v>2.2000000000000002</v>
      </c>
      <c r="Z13" s="10">
        <v>1.4</v>
      </c>
      <c r="AA13" s="10">
        <v>2.1</v>
      </c>
      <c r="AB13" s="10">
        <v>1.5</v>
      </c>
      <c r="AC13" s="10">
        <v>1.7</v>
      </c>
      <c r="AD13" s="10">
        <v>1.5</v>
      </c>
      <c r="AE13" s="10">
        <v>1.6</v>
      </c>
      <c r="AF13" s="10">
        <v>2.2999999999999998</v>
      </c>
      <c r="AG13" s="10">
        <v>2.7</v>
      </c>
      <c r="AH13" s="10">
        <v>2.5</v>
      </c>
      <c r="AI13" s="10">
        <v>2.8867359800000001</v>
      </c>
      <c r="AJ13" s="10">
        <v>1.03911368</v>
      </c>
      <c r="AK13" s="10">
        <v>0.92546686</v>
      </c>
      <c r="AL13" s="10">
        <v>2.65714703</v>
      </c>
      <c r="AM13" s="10">
        <v>3.8794611400000001</v>
      </c>
      <c r="AN13" s="10">
        <v>5.3684289000000005</v>
      </c>
      <c r="AO13" s="10">
        <v>3.4986418299999995</v>
      </c>
      <c r="AP13" s="10">
        <v>48.640176310000001</v>
      </c>
      <c r="AQ13" s="10">
        <v>6.196408850000001</v>
      </c>
      <c r="AR13" s="10">
        <v>-1.27888695</v>
      </c>
      <c r="AS13" s="10">
        <v>6.7013479199999999</v>
      </c>
      <c r="AT13" s="10">
        <v>1.9237894300000002</v>
      </c>
      <c r="AU13" s="10">
        <v>2.5609158999999999</v>
      </c>
      <c r="AV13" s="10">
        <v>1.4113640000000003</v>
      </c>
      <c r="AW13" s="10">
        <v>1.5964180600000002</v>
      </c>
      <c r="AX13" s="70">
        <f>IF(ABS((AW13-AV13)/ABS(AV13))&gt;1000%,"–",(AW13-AV13)/ABS(AV13))</f>
        <v>0.13111717459138811</v>
      </c>
      <c r="AY13" s="11"/>
      <c r="AZ13" s="32"/>
      <c r="BA13" s="12"/>
      <c r="BB13" s="13"/>
      <c r="BC13" s="13"/>
      <c r="BD13" s="13"/>
      <c r="BE13" s="13"/>
      <c r="BF13" s="13"/>
      <c r="BG13" s="13"/>
      <c r="BH13" s="13"/>
      <c r="BI13" s="13"/>
      <c r="BJ13" s="13"/>
      <c r="BK13" s="13"/>
      <c r="BL13" s="13"/>
      <c r="BM13" s="13"/>
      <c r="BN13" s="13"/>
      <c r="BO13" s="13"/>
      <c r="BP13" s="13"/>
      <c r="BQ13" s="13"/>
      <c r="BR13" s="13"/>
      <c r="BS13" s="13"/>
      <c r="BT13" s="13"/>
    </row>
    <row r="14" spans="1:245" s="15" customFormat="1" ht="15.75" customHeight="1">
      <c r="A14" s="31" t="s">
        <v>74</v>
      </c>
      <c r="B14" s="31" t="s">
        <v>73</v>
      </c>
      <c r="C14" s="26" t="s">
        <v>63</v>
      </c>
      <c r="D14" s="10" t="s">
        <v>3</v>
      </c>
      <c r="E14" s="10" t="s">
        <v>3</v>
      </c>
      <c r="F14" s="10" t="s">
        <v>3</v>
      </c>
      <c r="G14" s="10" t="s">
        <v>3</v>
      </c>
      <c r="H14" s="10" t="s">
        <v>3</v>
      </c>
      <c r="I14" s="10" t="s">
        <v>3</v>
      </c>
      <c r="J14" s="10" t="s">
        <v>3</v>
      </c>
      <c r="K14" s="10" t="s">
        <v>3</v>
      </c>
      <c r="L14" s="10" t="s">
        <v>3</v>
      </c>
      <c r="M14" s="10" t="s">
        <v>3</v>
      </c>
      <c r="N14" s="10" t="s">
        <v>3</v>
      </c>
      <c r="O14" s="10" t="s">
        <v>3</v>
      </c>
      <c r="P14" s="10" t="s">
        <v>3</v>
      </c>
      <c r="Q14" s="10" t="s">
        <v>3</v>
      </c>
      <c r="R14" s="10" t="s">
        <v>3</v>
      </c>
      <c r="S14" s="10" t="s">
        <v>3</v>
      </c>
      <c r="T14" s="10" t="s">
        <v>3</v>
      </c>
      <c r="U14" s="10" t="s">
        <v>3</v>
      </c>
      <c r="V14" s="10" t="s">
        <v>3</v>
      </c>
      <c r="W14" s="10" t="s">
        <v>3</v>
      </c>
      <c r="X14" s="10" t="s">
        <v>3</v>
      </c>
      <c r="Y14" s="10" t="s">
        <v>3</v>
      </c>
      <c r="Z14" s="10" t="s">
        <v>3</v>
      </c>
      <c r="AA14" s="10" t="s">
        <v>3</v>
      </c>
      <c r="AB14" s="10" t="s">
        <v>3</v>
      </c>
      <c r="AC14" s="10" t="s">
        <v>3</v>
      </c>
      <c r="AD14" s="10" t="s">
        <v>3</v>
      </c>
      <c r="AE14" s="10" t="s">
        <v>3</v>
      </c>
      <c r="AF14" s="10" t="s">
        <v>3</v>
      </c>
      <c r="AG14" s="10" t="s">
        <v>3</v>
      </c>
      <c r="AH14" s="10" t="s">
        <v>3</v>
      </c>
      <c r="AI14" s="10" t="s">
        <v>3</v>
      </c>
      <c r="AJ14" s="10" t="s">
        <v>3</v>
      </c>
      <c r="AK14" s="10" t="s">
        <v>3</v>
      </c>
      <c r="AL14" s="10" t="s">
        <v>3</v>
      </c>
      <c r="AM14" s="10" t="s">
        <v>3</v>
      </c>
      <c r="AN14" s="10" t="s">
        <v>3</v>
      </c>
      <c r="AO14" s="10" t="s">
        <v>3</v>
      </c>
      <c r="AP14" s="10" t="s">
        <v>3</v>
      </c>
      <c r="AQ14" s="10" t="s">
        <v>3</v>
      </c>
      <c r="AR14" s="10" t="s">
        <v>3</v>
      </c>
      <c r="AS14" s="10">
        <v>11.963820829999998</v>
      </c>
      <c r="AT14" s="10">
        <v>9.0053754600000016</v>
      </c>
      <c r="AU14" s="10">
        <v>2.7576717299999998</v>
      </c>
      <c r="AV14" s="10">
        <v>15.723822629999999</v>
      </c>
      <c r="AW14" s="10">
        <v>18.76884896</v>
      </c>
      <c r="AX14" s="70">
        <f t="shared" si="7"/>
        <v>0.19365687350035957</v>
      </c>
      <c r="AY14" s="11"/>
      <c r="AZ14" s="33"/>
      <c r="BA14" s="33"/>
      <c r="BB14" s="33"/>
      <c r="BC14" s="13"/>
      <c r="BD14" s="13"/>
      <c r="BE14" s="13"/>
      <c r="BF14" s="13"/>
      <c r="BG14" s="13"/>
      <c r="BH14" s="13"/>
      <c r="BI14" s="13"/>
      <c r="BJ14" s="13"/>
      <c r="BK14" s="13"/>
      <c r="BL14" s="13"/>
      <c r="BM14" s="13"/>
      <c r="BN14" s="13"/>
      <c r="BO14" s="13"/>
      <c r="BP14" s="13"/>
      <c r="BQ14" s="13"/>
      <c r="BR14" s="13"/>
      <c r="BS14" s="13"/>
      <c r="BT14" s="13"/>
    </row>
    <row r="15" spans="1:245" s="34" customFormat="1" ht="30" customHeight="1">
      <c r="A15" s="27" t="s">
        <v>112</v>
      </c>
      <c r="B15" s="27" t="s">
        <v>113</v>
      </c>
      <c r="C15" s="28"/>
      <c r="D15" s="10">
        <v>399.76332753999998</v>
      </c>
      <c r="E15" s="10">
        <v>581.81715875999998</v>
      </c>
      <c r="F15" s="10">
        <v>599.92124153999998</v>
      </c>
      <c r="G15" s="10">
        <v>399.32817758000004</v>
      </c>
      <c r="H15" s="10">
        <v>416.42173406000001</v>
      </c>
      <c r="I15" s="10">
        <v>278.14049754000001</v>
      </c>
      <c r="J15" s="10">
        <v>303.93410357999994</v>
      </c>
      <c r="K15" s="10">
        <v>623.08136073999992</v>
      </c>
      <c r="L15" s="10">
        <v>670.42969278999999</v>
      </c>
      <c r="M15" s="10">
        <v>706.73585973000002</v>
      </c>
      <c r="N15" s="10">
        <v>754.52900424999996</v>
      </c>
      <c r="O15" s="10">
        <v>804.19936179000001</v>
      </c>
      <c r="P15" s="10">
        <v>843.26273730999992</v>
      </c>
      <c r="Q15" s="10">
        <v>609.43613490999996</v>
      </c>
      <c r="R15" s="10">
        <v>671.53762879999999</v>
      </c>
      <c r="S15" s="10">
        <v>703.67661621000002</v>
      </c>
      <c r="T15" s="10">
        <v>3482.2166834999998</v>
      </c>
      <c r="U15" s="10">
        <v>3475.3808842600001</v>
      </c>
      <c r="V15" s="10">
        <v>5283.1050246900004</v>
      </c>
      <c r="W15" s="10">
        <v>5759.6328060000005</v>
      </c>
      <c r="X15" s="10">
        <v>5510.8</v>
      </c>
      <c r="Y15" s="10">
        <v>5412.3</v>
      </c>
      <c r="Z15" s="10">
        <v>5878.9999999999982</v>
      </c>
      <c r="AA15" s="10">
        <v>6193.4000000000005</v>
      </c>
      <c r="AB15" s="10">
        <v>6521.8</v>
      </c>
      <c r="AC15" s="10">
        <v>6563.0999999999995</v>
      </c>
      <c r="AD15" s="10">
        <v>5639.2</v>
      </c>
      <c r="AE15" s="10">
        <v>4572.4000000000005</v>
      </c>
      <c r="AF15" s="10">
        <v>4578.7</v>
      </c>
      <c r="AG15" s="10">
        <v>4645.2</v>
      </c>
      <c r="AH15" s="10">
        <v>4808.3999999999996</v>
      </c>
      <c r="AI15" s="10">
        <v>5127.4047656600005</v>
      </c>
      <c r="AJ15" s="10">
        <v>5658.4371543999996</v>
      </c>
      <c r="AK15" s="10">
        <v>5746.9719419100002</v>
      </c>
      <c r="AL15" s="10">
        <v>7217.4006893999995</v>
      </c>
      <c r="AM15" s="10">
        <v>6957.6446260000002</v>
      </c>
      <c r="AN15" s="10">
        <v>7073.9611819000002</v>
      </c>
      <c r="AO15" s="10">
        <v>7255.283072950001</v>
      </c>
      <c r="AP15" s="10">
        <v>7479.0258227600007</v>
      </c>
      <c r="AQ15" s="10">
        <v>7600.2602667399997</v>
      </c>
      <c r="AR15" s="10">
        <v>7733.5915183599991</v>
      </c>
      <c r="AS15" s="10">
        <v>7898.9780185299996</v>
      </c>
      <c r="AT15" s="10">
        <v>8089.9435748599999</v>
      </c>
      <c r="AU15" s="10">
        <v>17421.933688269997</v>
      </c>
      <c r="AV15" s="10">
        <v>14097.19921615</v>
      </c>
      <c r="AW15" s="10">
        <v>9672.8011307200013</v>
      </c>
      <c r="AX15" s="70">
        <f t="shared" si="7"/>
        <v>-0.31384944041659923</v>
      </c>
      <c r="AY15" s="11"/>
      <c r="AZ15" s="11"/>
      <c r="BA15" s="12"/>
      <c r="BB15" s="11"/>
      <c r="BC15" s="11"/>
      <c r="BD15" s="11"/>
      <c r="BE15" s="11"/>
      <c r="BF15" s="11"/>
      <c r="BG15" s="11"/>
      <c r="BH15" s="11"/>
      <c r="BI15" s="11"/>
      <c r="BJ15" s="11"/>
      <c r="BK15" s="11"/>
      <c r="BL15" s="11"/>
      <c r="BM15" s="13"/>
      <c r="BN15" s="13"/>
      <c r="BO15" s="13"/>
      <c r="BP15" s="13"/>
      <c r="BQ15" s="13"/>
      <c r="BR15" s="13"/>
      <c r="BS15" s="13"/>
      <c r="BT15" s="13"/>
    </row>
    <row r="16" spans="1:245" s="15" customFormat="1" ht="15.75" customHeight="1">
      <c r="A16" s="31" t="s">
        <v>114</v>
      </c>
      <c r="B16" s="31" t="s">
        <v>115</v>
      </c>
      <c r="C16" s="26"/>
      <c r="D16" s="10">
        <v>7.5650000000000004</v>
      </c>
      <c r="E16" s="10">
        <v>17.440999999999999</v>
      </c>
      <c r="F16" s="10">
        <v>26.140999999999998</v>
      </c>
      <c r="G16" s="10">
        <v>44.82</v>
      </c>
      <c r="H16" s="10">
        <v>70.003</v>
      </c>
      <c r="I16" s="10">
        <v>81.481999999999999</v>
      </c>
      <c r="J16" s="10">
        <v>54.423000000000002</v>
      </c>
      <c r="K16" s="10">
        <v>43.840286670000005</v>
      </c>
      <c r="L16" s="10">
        <v>46.227153129999998</v>
      </c>
      <c r="M16" s="10">
        <v>53.536326029999998</v>
      </c>
      <c r="N16" s="10">
        <v>60.955121489999996</v>
      </c>
      <c r="O16" s="10">
        <v>71.623583320000009</v>
      </c>
      <c r="P16" s="10">
        <v>93.168000000000006</v>
      </c>
      <c r="Q16" s="10">
        <v>126.45550956000001</v>
      </c>
      <c r="R16" s="10">
        <v>146.77835032999999</v>
      </c>
      <c r="S16" s="10">
        <v>71.743821800000006</v>
      </c>
      <c r="T16" s="10">
        <v>18.133865249999999</v>
      </c>
      <c r="U16" s="10">
        <v>26.34237748</v>
      </c>
      <c r="V16" s="10">
        <v>20.567099330000001</v>
      </c>
      <c r="W16" s="10">
        <v>9.4592340000000004</v>
      </c>
      <c r="X16" s="10">
        <v>7</v>
      </c>
      <c r="Y16" s="10">
        <v>11.6</v>
      </c>
      <c r="Z16" s="10">
        <v>19.7</v>
      </c>
      <c r="AA16" s="10">
        <v>36.799999999999997</v>
      </c>
      <c r="AB16" s="10">
        <v>50.2</v>
      </c>
      <c r="AC16" s="10">
        <v>24</v>
      </c>
      <c r="AD16" s="10">
        <v>17.2</v>
      </c>
      <c r="AE16" s="10">
        <v>5.2</v>
      </c>
      <c r="AF16" s="10">
        <v>5.2</v>
      </c>
      <c r="AG16" s="10">
        <v>6.2</v>
      </c>
      <c r="AH16" s="10">
        <v>11.3</v>
      </c>
      <c r="AI16" s="10">
        <v>10.16176441</v>
      </c>
      <c r="AJ16" s="10">
        <v>4.8603991799999999</v>
      </c>
      <c r="AK16" s="10">
        <v>4.7096599499999998</v>
      </c>
      <c r="AL16" s="10">
        <v>4.8480274300000001</v>
      </c>
      <c r="AM16" s="10">
        <v>5.1781237999999998</v>
      </c>
      <c r="AN16" s="10">
        <v>4.4809481699999996</v>
      </c>
      <c r="AO16" s="10">
        <v>4.6885615999999999</v>
      </c>
      <c r="AP16" s="10">
        <v>4.3805691200000005</v>
      </c>
      <c r="AQ16" s="10">
        <v>4.7768304100000005</v>
      </c>
      <c r="AR16" s="10">
        <v>5.7968939900000001</v>
      </c>
      <c r="AS16" s="10">
        <v>4.9227540799999998</v>
      </c>
      <c r="AT16" s="10">
        <v>5.5403064400000002</v>
      </c>
      <c r="AU16" s="10">
        <v>7.2155189699999998</v>
      </c>
      <c r="AV16" s="10">
        <v>3.6675005400000003</v>
      </c>
      <c r="AW16" s="10">
        <v>9.5885305899999995</v>
      </c>
      <c r="AX16" s="70">
        <f t="shared" si="7"/>
        <v>1.6144592169576064</v>
      </c>
      <c r="AY16" s="11"/>
      <c r="AZ16" s="13"/>
      <c r="BA16" s="12"/>
      <c r="BB16" s="13"/>
      <c r="BC16" s="13"/>
      <c r="BD16" s="13"/>
      <c r="BE16" s="13"/>
      <c r="BF16" s="13"/>
      <c r="BG16" s="13"/>
      <c r="BH16" s="13"/>
      <c r="BI16" s="13"/>
      <c r="BJ16" s="13"/>
      <c r="BK16" s="13"/>
      <c r="BL16" s="13"/>
      <c r="BM16" s="13"/>
      <c r="BN16" s="13"/>
      <c r="BO16" s="13"/>
      <c r="BP16" s="13"/>
      <c r="BQ16" s="13"/>
      <c r="BR16" s="13"/>
      <c r="BS16" s="13"/>
      <c r="BT16" s="13"/>
    </row>
    <row r="17" spans="1:245" s="34" customFormat="1" ht="30" customHeight="1">
      <c r="A17" s="27" t="s">
        <v>116</v>
      </c>
      <c r="B17" s="27" t="s">
        <v>117</v>
      </c>
      <c r="C17" s="28"/>
      <c r="D17" s="10">
        <v>407.32832753999998</v>
      </c>
      <c r="E17" s="10">
        <v>599.25815876000001</v>
      </c>
      <c r="F17" s="10">
        <v>626.06224153999995</v>
      </c>
      <c r="G17" s="10">
        <v>444.14817758000004</v>
      </c>
      <c r="H17" s="10">
        <v>486.42473405999999</v>
      </c>
      <c r="I17" s="10">
        <v>359.62249754000004</v>
      </c>
      <c r="J17" s="10">
        <v>358.35710357999994</v>
      </c>
      <c r="K17" s="10">
        <v>666.92164740999988</v>
      </c>
      <c r="L17" s="10">
        <v>716.65684592000002</v>
      </c>
      <c r="M17" s="10">
        <v>760.27218576000007</v>
      </c>
      <c r="N17" s="10">
        <v>815.48412573999997</v>
      </c>
      <c r="O17" s="10">
        <v>875.82294510999998</v>
      </c>
      <c r="P17" s="10">
        <v>936.43073730999993</v>
      </c>
      <c r="Q17" s="10">
        <v>735.89164446999996</v>
      </c>
      <c r="R17" s="10">
        <v>818.31597912999996</v>
      </c>
      <c r="S17" s="10">
        <v>775.42043801</v>
      </c>
      <c r="T17" s="10">
        <v>3500.3505487499997</v>
      </c>
      <c r="U17" s="10">
        <v>3501.72326174</v>
      </c>
      <c r="V17" s="10">
        <v>5303.6721240200004</v>
      </c>
      <c r="W17" s="10">
        <v>5769.0920400000005</v>
      </c>
      <c r="X17" s="10">
        <v>5517.8</v>
      </c>
      <c r="Y17" s="10">
        <v>5423.9000000000005</v>
      </c>
      <c r="Z17" s="10">
        <v>5898.699999999998</v>
      </c>
      <c r="AA17" s="10">
        <v>6230.2000000000007</v>
      </c>
      <c r="AB17" s="10">
        <v>6572</v>
      </c>
      <c r="AC17" s="10">
        <v>6587.0999999999995</v>
      </c>
      <c r="AD17" s="10">
        <v>5656.4</v>
      </c>
      <c r="AE17" s="10">
        <v>4577.6000000000004</v>
      </c>
      <c r="AF17" s="10">
        <v>4583.8999999999996</v>
      </c>
      <c r="AG17" s="10">
        <v>4651.3999999999996</v>
      </c>
      <c r="AH17" s="10">
        <v>4819.7</v>
      </c>
      <c r="AI17" s="10">
        <v>5137.5665300700002</v>
      </c>
      <c r="AJ17" s="10">
        <v>5663.2975535799997</v>
      </c>
      <c r="AK17" s="10">
        <v>5751.6816018600002</v>
      </c>
      <c r="AL17" s="10">
        <v>7222.2487168299995</v>
      </c>
      <c r="AM17" s="10">
        <v>6962.8227498000006</v>
      </c>
      <c r="AN17" s="10">
        <v>7078.4421300700005</v>
      </c>
      <c r="AO17" s="10">
        <v>7259.971634550001</v>
      </c>
      <c r="AP17" s="10">
        <v>7483.4063918800002</v>
      </c>
      <c r="AQ17" s="10">
        <v>7605.0370971499997</v>
      </c>
      <c r="AR17" s="10">
        <v>7739.3884123499993</v>
      </c>
      <c r="AS17" s="10">
        <v>7903.9007726099999</v>
      </c>
      <c r="AT17" s="10">
        <v>8095.4838812999997</v>
      </c>
      <c r="AU17" s="10">
        <v>17429.149207239996</v>
      </c>
      <c r="AV17" s="10">
        <v>14100.86671669</v>
      </c>
      <c r="AW17" s="10">
        <v>9682.3896613100005</v>
      </c>
      <c r="AX17" s="70">
        <f t="shared" si="7"/>
        <v>-0.31334790578158028</v>
      </c>
      <c r="AY17" s="11"/>
      <c r="AZ17" s="11"/>
      <c r="BA17" s="12"/>
      <c r="BB17" s="11"/>
      <c r="BC17" s="11"/>
      <c r="BD17" s="11"/>
      <c r="BE17" s="11"/>
      <c r="BF17" s="11"/>
      <c r="BG17" s="11"/>
      <c r="BH17" s="11"/>
      <c r="BI17" s="11"/>
      <c r="BJ17" s="11"/>
      <c r="BK17" s="11"/>
      <c r="BL17" s="11"/>
      <c r="BM17" s="13"/>
      <c r="BN17" s="13"/>
      <c r="BO17" s="13"/>
      <c r="BP17" s="13"/>
      <c r="BQ17" s="13"/>
      <c r="BR17" s="13"/>
      <c r="BS17" s="13"/>
      <c r="BT17" s="13"/>
    </row>
    <row r="18" spans="1:245" s="15" customFormat="1" ht="15.75" customHeight="1">
      <c r="A18" s="31" t="s">
        <v>118</v>
      </c>
      <c r="B18" s="31" t="s">
        <v>119</v>
      </c>
      <c r="C18" s="26"/>
      <c r="D18" s="10" t="s">
        <v>3</v>
      </c>
      <c r="E18" s="10" t="s">
        <v>3</v>
      </c>
      <c r="F18" s="10" t="s">
        <v>3</v>
      </c>
      <c r="G18" s="10" t="s">
        <v>3</v>
      </c>
      <c r="H18" s="10" t="s">
        <v>3</v>
      </c>
      <c r="I18" s="10" t="s">
        <v>3</v>
      </c>
      <c r="J18" s="10" t="s">
        <v>3</v>
      </c>
      <c r="K18" s="10" t="s">
        <v>3</v>
      </c>
      <c r="L18" s="10" t="s">
        <v>3</v>
      </c>
      <c r="M18" s="10" t="s">
        <v>3</v>
      </c>
      <c r="N18" s="10" t="s">
        <v>3</v>
      </c>
      <c r="O18" s="10" t="s">
        <v>3</v>
      </c>
      <c r="P18" s="10" t="s">
        <v>3</v>
      </c>
      <c r="Q18" s="10" t="s">
        <v>3</v>
      </c>
      <c r="R18" s="10" t="s">
        <v>3</v>
      </c>
      <c r="S18" s="10" t="s">
        <v>3</v>
      </c>
      <c r="T18" s="10" t="s">
        <v>3</v>
      </c>
      <c r="U18" s="10" t="s">
        <v>3</v>
      </c>
      <c r="V18" s="10" t="s">
        <v>3</v>
      </c>
      <c r="W18" s="10" t="s">
        <v>3</v>
      </c>
      <c r="X18" s="10" t="s">
        <v>3</v>
      </c>
      <c r="Y18" s="10" t="s">
        <v>3</v>
      </c>
      <c r="Z18" s="10" t="s">
        <v>3</v>
      </c>
      <c r="AA18" s="10" t="s">
        <v>3</v>
      </c>
      <c r="AB18" s="10" t="s">
        <v>3</v>
      </c>
      <c r="AC18" s="10" t="s">
        <v>3</v>
      </c>
      <c r="AD18" s="10" t="s">
        <v>3</v>
      </c>
      <c r="AE18" s="10" t="s">
        <v>3</v>
      </c>
      <c r="AF18" s="10" t="s">
        <v>3</v>
      </c>
      <c r="AG18" s="10" t="s">
        <v>3</v>
      </c>
      <c r="AH18" s="10" t="s">
        <v>3</v>
      </c>
      <c r="AI18" s="10" t="s">
        <v>3</v>
      </c>
      <c r="AJ18" s="10" t="s">
        <v>3</v>
      </c>
      <c r="AK18" s="10" t="s">
        <v>3</v>
      </c>
      <c r="AL18" s="10" t="s">
        <v>3</v>
      </c>
      <c r="AM18" s="10" t="s">
        <v>3</v>
      </c>
      <c r="AN18" s="10" t="s">
        <v>3</v>
      </c>
      <c r="AO18" s="10" t="s">
        <v>3</v>
      </c>
      <c r="AP18" s="10" t="s">
        <v>3</v>
      </c>
      <c r="AQ18" s="10" t="s">
        <v>3</v>
      </c>
      <c r="AR18" s="10" t="s">
        <v>3</v>
      </c>
      <c r="AS18" s="10" t="s">
        <v>3</v>
      </c>
      <c r="AT18" s="10" t="s">
        <v>3</v>
      </c>
      <c r="AU18" s="10" t="s">
        <v>3</v>
      </c>
      <c r="AV18" s="10" t="s">
        <v>3</v>
      </c>
      <c r="AW18" s="10" t="s">
        <v>3</v>
      </c>
      <c r="AX18" s="70" t="s">
        <v>3</v>
      </c>
      <c r="AY18" s="11"/>
      <c r="AZ18" s="13"/>
      <c r="BA18" s="12"/>
      <c r="BB18" s="13"/>
      <c r="BC18" s="13"/>
      <c r="BD18" s="13"/>
      <c r="BE18" s="13"/>
      <c r="BF18" s="13"/>
      <c r="BG18" s="13"/>
      <c r="BH18" s="13"/>
      <c r="BI18" s="13"/>
      <c r="BJ18" s="13"/>
      <c r="BK18" s="13"/>
      <c r="BL18" s="13"/>
      <c r="BM18" s="13"/>
      <c r="BN18" s="13"/>
      <c r="BO18" s="13"/>
      <c r="BP18" s="13"/>
      <c r="BQ18" s="13"/>
      <c r="BR18" s="13"/>
      <c r="BS18" s="13"/>
      <c r="BT18" s="13"/>
    </row>
    <row r="19" spans="1:245" s="34" customFormat="1" ht="30" customHeight="1">
      <c r="A19" s="27" t="s">
        <v>120</v>
      </c>
      <c r="B19" s="27" t="s">
        <v>121</v>
      </c>
      <c r="C19" s="28"/>
      <c r="D19" s="10">
        <v>407.32832753999998</v>
      </c>
      <c r="E19" s="10">
        <v>599.25815876000001</v>
      </c>
      <c r="F19" s="10">
        <v>626.06224153999995</v>
      </c>
      <c r="G19" s="10">
        <v>444.14817758000004</v>
      </c>
      <c r="H19" s="10">
        <v>486.42473405999999</v>
      </c>
      <c r="I19" s="10">
        <v>359.62249754000004</v>
      </c>
      <c r="J19" s="10">
        <v>358.35710357999994</v>
      </c>
      <c r="K19" s="10">
        <v>666.92164740999988</v>
      </c>
      <c r="L19" s="10">
        <v>716.65684592000002</v>
      </c>
      <c r="M19" s="10">
        <v>760.27218576000007</v>
      </c>
      <c r="N19" s="10">
        <v>815.48412573999997</v>
      </c>
      <c r="O19" s="10">
        <v>875.82294510999998</v>
      </c>
      <c r="P19" s="10">
        <v>936.43073730999993</v>
      </c>
      <c r="Q19" s="10">
        <v>735.89164446999996</v>
      </c>
      <c r="R19" s="10">
        <v>818.31597912999996</v>
      </c>
      <c r="S19" s="10">
        <v>775.42043801</v>
      </c>
      <c r="T19" s="10">
        <v>3500.3505487499997</v>
      </c>
      <c r="U19" s="10">
        <v>3501.72326174</v>
      </c>
      <c r="V19" s="10">
        <v>5303.6721240200004</v>
      </c>
      <c r="W19" s="10">
        <v>5769.0920400000005</v>
      </c>
      <c r="X19" s="10">
        <v>5517.8</v>
      </c>
      <c r="Y19" s="10">
        <v>5423.9000000000005</v>
      </c>
      <c r="Z19" s="10">
        <v>5898.699999999998</v>
      </c>
      <c r="AA19" s="10">
        <v>6230.2000000000007</v>
      </c>
      <c r="AB19" s="10">
        <v>6572</v>
      </c>
      <c r="AC19" s="10">
        <v>6587.0999999999995</v>
      </c>
      <c r="AD19" s="10">
        <v>5656.4</v>
      </c>
      <c r="AE19" s="10">
        <v>4577.6000000000004</v>
      </c>
      <c r="AF19" s="10">
        <v>4583.8999999999996</v>
      </c>
      <c r="AG19" s="10">
        <v>4651.3999999999996</v>
      </c>
      <c r="AH19" s="10">
        <v>4819.7</v>
      </c>
      <c r="AI19" s="10">
        <v>5137.5665300700002</v>
      </c>
      <c r="AJ19" s="10">
        <v>5663.2975535799997</v>
      </c>
      <c r="AK19" s="10">
        <v>5751.6816018600002</v>
      </c>
      <c r="AL19" s="10">
        <v>7222.2487168299995</v>
      </c>
      <c r="AM19" s="10">
        <v>6962.8227498000006</v>
      </c>
      <c r="AN19" s="10">
        <v>7078.4421300700005</v>
      </c>
      <c r="AO19" s="10">
        <v>7259.971634550001</v>
      </c>
      <c r="AP19" s="10">
        <v>7483.4063918800002</v>
      </c>
      <c r="AQ19" s="10">
        <v>7605.0370971499997</v>
      </c>
      <c r="AR19" s="10">
        <v>7739.3884123499993</v>
      </c>
      <c r="AS19" s="10">
        <v>7903.9007726099999</v>
      </c>
      <c r="AT19" s="10">
        <v>8095.4838812999997</v>
      </c>
      <c r="AU19" s="10">
        <v>17429.149207239996</v>
      </c>
      <c r="AV19" s="10">
        <v>14100.86671669</v>
      </c>
      <c r="AW19" s="10">
        <v>9682.3896613100005</v>
      </c>
      <c r="AX19" s="70">
        <f t="shared" si="7"/>
        <v>-0.31334790578158028</v>
      </c>
      <c r="AY19" s="11"/>
      <c r="AZ19" s="11"/>
      <c r="BA19" s="12"/>
      <c r="BB19" s="11"/>
      <c r="BC19" s="11"/>
      <c r="BD19" s="11"/>
      <c r="BE19" s="11"/>
      <c r="BF19" s="11"/>
      <c r="BG19" s="11"/>
      <c r="BH19" s="11"/>
      <c r="BI19" s="11"/>
      <c r="BJ19" s="11"/>
      <c r="BK19" s="11"/>
      <c r="BL19" s="11"/>
      <c r="BM19" s="13"/>
      <c r="BN19" s="13"/>
      <c r="BO19" s="13"/>
      <c r="BP19" s="13"/>
      <c r="BQ19" s="13"/>
      <c r="BR19" s="13"/>
      <c r="BS19" s="13"/>
      <c r="BT19" s="13"/>
    </row>
    <row r="20" spans="1:245" s="25" customFormat="1" ht="26">
      <c r="A20" s="31" t="s">
        <v>44</v>
      </c>
      <c r="B20" s="31" t="s">
        <v>26</v>
      </c>
      <c r="C20" s="26"/>
      <c r="D20" s="10">
        <v>115.913</v>
      </c>
      <c r="E20" s="10">
        <v>186.51599999999999</v>
      </c>
      <c r="F20" s="10">
        <v>188.82</v>
      </c>
      <c r="G20" s="10">
        <v>103.9</v>
      </c>
      <c r="H20" s="10">
        <v>124.566</v>
      </c>
      <c r="I20" s="10">
        <v>396.35899999999998</v>
      </c>
      <c r="J20" s="10">
        <v>749.48399999999992</v>
      </c>
      <c r="K20" s="10">
        <v>668.19290365999996</v>
      </c>
      <c r="L20" s="10">
        <v>587.26684894999994</v>
      </c>
      <c r="M20" s="10">
        <v>511.32129151999999</v>
      </c>
      <c r="N20" s="10">
        <v>530.05707366000001</v>
      </c>
      <c r="O20" s="10">
        <v>441.91514161000003</v>
      </c>
      <c r="P20" s="10">
        <v>331.88400000000001</v>
      </c>
      <c r="Q20" s="10">
        <v>372.02382397000002</v>
      </c>
      <c r="R20" s="10">
        <v>1135.2043197500002</v>
      </c>
      <c r="S20" s="10">
        <v>3034.0273219299997</v>
      </c>
      <c r="T20" s="10">
        <v>5189.7960997600003</v>
      </c>
      <c r="U20" s="10">
        <v>4883.8312315900002</v>
      </c>
      <c r="V20" s="10">
        <v>4279.1435873499995</v>
      </c>
      <c r="W20" s="10">
        <v>4959.9403340000008</v>
      </c>
      <c r="X20" s="10">
        <v>6387.4</v>
      </c>
      <c r="Y20" s="10">
        <v>4479.8</v>
      </c>
      <c r="Z20" s="10">
        <v>3457.1</v>
      </c>
      <c r="AA20" s="10">
        <v>2398.3999999999996</v>
      </c>
      <c r="AB20" s="10">
        <v>2272.9</v>
      </c>
      <c r="AC20" s="10">
        <v>3619.2</v>
      </c>
      <c r="AD20" s="10">
        <v>5235</v>
      </c>
      <c r="AE20" s="10">
        <v>5471.9000000000005</v>
      </c>
      <c r="AF20" s="10">
        <v>5098.4000000000005</v>
      </c>
      <c r="AG20" s="10">
        <v>4413.5</v>
      </c>
      <c r="AH20" s="10">
        <v>3592.5</v>
      </c>
      <c r="AI20" s="10">
        <v>3370.0380329200002</v>
      </c>
      <c r="AJ20" s="10">
        <v>5763.5574239299985</v>
      </c>
      <c r="AK20" s="10">
        <v>5958.8647240199989</v>
      </c>
      <c r="AL20" s="10">
        <v>4271.1094951099994</v>
      </c>
      <c r="AM20" s="10">
        <v>4500.2530145299997</v>
      </c>
      <c r="AN20" s="10">
        <v>4924.5041365300003</v>
      </c>
      <c r="AO20" s="10">
        <v>4895.6344873299986</v>
      </c>
      <c r="AP20" s="10">
        <v>5238.0270218399992</v>
      </c>
      <c r="AQ20" s="10">
        <v>5729.1119600699976</v>
      </c>
      <c r="AR20" s="10">
        <v>5596.3942927799999</v>
      </c>
      <c r="AS20" s="10">
        <v>5080.3902615700008</v>
      </c>
      <c r="AT20" s="10">
        <v>4885.8644357600006</v>
      </c>
      <c r="AU20" s="10">
        <v>15367.101703010003</v>
      </c>
      <c r="AV20" s="10">
        <v>12186.11288182</v>
      </c>
      <c r="AW20" s="10">
        <v>5695.1430872799992</v>
      </c>
      <c r="AX20" s="70">
        <f t="shared" si="7"/>
        <v>-0.53265301720810676</v>
      </c>
      <c r="AY20" s="11"/>
      <c r="AZ20" s="11"/>
      <c r="BA20" s="12"/>
      <c r="BB20" s="11"/>
      <c r="BC20" s="11"/>
      <c r="BD20" s="11"/>
      <c r="BE20" s="11"/>
      <c r="BF20" s="11"/>
      <c r="BG20" s="11"/>
      <c r="BH20" s="11"/>
      <c r="BI20" s="11"/>
      <c r="BJ20" s="11"/>
      <c r="BK20" s="11"/>
      <c r="BL20" s="11"/>
      <c r="BM20" s="13"/>
      <c r="BN20" s="13"/>
      <c r="BO20" s="13"/>
      <c r="BP20" s="13"/>
      <c r="BQ20" s="13"/>
      <c r="BR20" s="13"/>
      <c r="BS20" s="13"/>
      <c r="BT20" s="13"/>
    </row>
    <row r="21" spans="1:245" s="25" customFormat="1" ht="18" customHeight="1">
      <c r="A21" s="35" t="s">
        <v>25</v>
      </c>
      <c r="B21" s="36" t="s">
        <v>24</v>
      </c>
      <c r="C21" s="9" t="s">
        <v>64</v>
      </c>
      <c r="D21" s="22">
        <f t="shared" ref="D21:AM21" si="8">SUM(D22:D23)</f>
        <v>115.913</v>
      </c>
      <c r="E21" s="22">
        <f t="shared" si="8"/>
        <v>186.51599999999999</v>
      </c>
      <c r="F21" s="22">
        <f t="shared" si="8"/>
        <v>188.82</v>
      </c>
      <c r="G21" s="22">
        <f t="shared" si="8"/>
        <v>103.9</v>
      </c>
      <c r="H21" s="22">
        <f t="shared" si="8"/>
        <v>124.566</v>
      </c>
      <c r="I21" s="22">
        <f t="shared" si="8"/>
        <v>396.35899999999998</v>
      </c>
      <c r="J21" s="22">
        <f t="shared" si="8"/>
        <v>749.19399999999996</v>
      </c>
      <c r="K21" s="22">
        <f t="shared" si="8"/>
        <v>541.404</v>
      </c>
      <c r="L21" s="22">
        <f t="shared" si="8"/>
        <v>446.52100000000002</v>
      </c>
      <c r="M21" s="22">
        <f t="shared" si="8"/>
        <v>385.14299999999997</v>
      </c>
      <c r="N21" s="22">
        <f t="shared" si="8"/>
        <v>375.70499999999998</v>
      </c>
      <c r="O21" s="22">
        <f t="shared" si="8"/>
        <v>350.35367615000001</v>
      </c>
      <c r="P21" s="22">
        <f t="shared" si="8"/>
        <v>280.86200000000002</v>
      </c>
      <c r="Q21" s="22">
        <f t="shared" si="8"/>
        <v>307.98204141000002</v>
      </c>
      <c r="R21" s="22">
        <f t="shared" si="8"/>
        <v>787.95510300000001</v>
      </c>
      <c r="S21" s="22">
        <f t="shared" si="8"/>
        <v>2305.7284704200001</v>
      </c>
      <c r="T21" s="22">
        <f t="shared" si="8"/>
        <v>4329.6075339999998</v>
      </c>
      <c r="U21" s="22">
        <f t="shared" si="8"/>
        <v>4193.2793357199998</v>
      </c>
      <c r="V21" s="22">
        <f t="shared" si="8"/>
        <v>3580.16258634</v>
      </c>
      <c r="W21" s="22">
        <f t="shared" si="8"/>
        <v>4453.3617089999998</v>
      </c>
      <c r="X21" s="22">
        <f t="shared" si="8"/>
        <v>5712.5</v>
      </c>
      <c r="Y21" s="22">
        <f t="shared" si="8"/>
        <v>4110.7</v>
      </c>
      <c r="Z21" s="22">
        <f t="shared" si="8"/>
        <v>3047</v>
      </c>
      <c r="AA21" s="22">
        <f t="shared" si="8"/>
        <v>2213.2999999999997</v>
      </c>
      <c r="AB21" s="22">
        <f t="shared" si="8"/>
        <v>2056.3000000000002</v>
      </c>
      <c r="AC21" s="22">
        <f t="shared" si="8"/>
        <v>3195</v>
      </c>
      <c r="AD21" s="22">
        <f t="shared" si="8"/>
        <v>4748.7</v>
      </c>
      <c r="AE21" s="22">
        <f t="shared" si="8"/>
        <v>5031</v>
      </c>
      <c r="AF21" s="22">
        <f t="shared" si="8"/>
        <v>4625.7</v>
      </c>
      <c r="AG21" s="22">
        <f t="shared" si="8"/>
        <v>4024.7</v>
      </c>
      <c r="AH21" s="22">
        <f t="shared" si="8"/>
        <v>3279.9</v>
      </c>
      <c r="AI21" s="22">
        <f t="shared" si="8"/>
        <v>3066.4</v>
      </c>
      <c r="AJ21" s="22">
        <f t="shared" si="8"/>
        <v>4477.2876085999987</v>
      </c>
      <c r="AK21" s="22">
        <f t="shared" si="8"/>
        <v>5094.0962695399994</v>
      </c>
      <c r="AL21" s="22">
        <f t="shared" si="8"/>
        <v>3877.4855285499998</v>
      </c>
      <c r="AM21" s="22">
        <f t="shared" si="8"/>
        <v>3990.8926502999998</v>
      </c>
      <c r="AN21" s="22">
        <f t="shared" ref="AN21:AO21" si="9">SUM(AN22:AN23)</f>
        <v>4487.6444668499998</v>
      </c>
      <c r="AO21" s="22">
        <f t="shared" si="9"/>
        <v>4579.1473184499991</v>
      </c>
      <c r="AP21" s="22">
        <f t="shared" ref="AP21:AQ21" si="10">SUM(AP22:AP23)</f>
        <v>4841.9519749499996</v>
      </c>
      <c r="AQ21" s="22">
        <f t="shared" si="10"/>
        <v>5300.3989197399987</v>
      </c>
      <c r="AR21" s="22">
        <f t="shared" ref="AR21:AS21" si="11">SUM(AR22:AR23)</f>
        <v>5174.9691057</v>
      </c>
      <c r="AS21" s="22">
        <f t="shared" si="11"/>
        <v>4744.6910076500008</v>
      </c>
      <c r="AT21" s="22">
        <f t="shared" ref="AT21:AU21" si="12">SUM(AT22:AT23)</f>
        <v>4535.3252548500004</v>
      </c>
      <c r="AU21" s="22">
        <f t="shared" si="12"/>
        <v>5990.9204185500002</v>
      </c>
      <c r="AV21" s="22">
        <f t="shared" ref="AV21:AW21" si="13">SUM(AV22:AV23)</f>
        <v>6330.8444783499999</v>
      </c>
      <c r="AW21" s="22">
        <f t="shared" si="13"/>
        <v>4495.6234530000002</v>
      </c>
      <c r="AX21" s="71">
        <f t="shared" si="7"/>
        <v>-0.28988565927121168</v>
      </c>
      <c r="AY21" s="11"/>
      <c r="AZ21" s="11"/>
      <c r="BA21" s="12"/>
      <c r="BB21" s="11"/>
      <c r="BC21" s="11"/>
      <c r="BD21" s="11"/>
      <c r="BE21" s="11"/>
      <c r="BF21" s="11"/>
      <c r="BG21" s="11"/>
      <c r="BH21" s="11"/>
      <c r="BI21" s="11"/>
      <c r="BJ21" s="11"/>
      <c r="BK21" s="11"/>
      <c r="BL21" s="11"/>
      <c r="BM21" s="13"/>
      <c r="BN21" s="13"/>
      <c r="BO21" s="13"/>
      <c r="BP21" s="13"/>
      <c r="BQ21" s="13"/>
      <c r="BR21" s="13"/>
      <c r="BS21" s="13"/>
      <c r="BT21" s="13"/>
    </row>
    <row r="22" spans="1:245" s="42" customFormat="1" ht="30" hidden="1" customHeight="1" outlineLevel="1">
      <c r="A22" s="37" t="s">
        <v>25</v>
      </c>
      <c r="B22" s="38" t="s">
        <v>24</v>
      </c>
      <c r="C22" s="39"/>
      <c r="D22" s="40">
        <v>115.913</v>
      </c>
      <c r="E22" s="40">
        <v>186.51599999999999</v>
      </c>
      <c r="F22" s="40">
        <v>188.82</v>
      </c>
      <c r="G22" s="40">
        <v>103.9</v>
      </c>
      <c r="H22" s="40">
        <v>124.566</v>
      </c>
      <c r="I22" s="40">
        <v>396.35899999999998</v>
      </c>
      <c r="J22" s="40">
        <v>749.19399999999996</v>
      </c>
      <c r="K22" s="40">
        <v>541.404</v>
      </c>
      <c r="L22" s="40">
        <v>446.52100000000002</v>
      </c>
      <c r="M22" s="40">
        <v>385.14299999999997</v>
      </c>
      <c r="N22" s="40">
        <v>375.70499999999998</v>
      </c>
      <c r="O22" s="40">
        <v>350.35367615000001</v>
      </c>
      <c r="P22" s="40">
        <v>280.86200000000002</v>
      </c>
      <c r="Q22" s="40">
        <v>307.98204141000002</v>
      </c>
      <c r="R22" s="40">
        <v>787.95510300000001</v>
      </c>
      <c r="S22" s="40">
        <v>2305.7284704200001</v>
      </c>
      <c r="T22" s="40">
        <v>4329.6075339999998</v>
      </c>
      <c r="U22" s="40">
        <v>4193.2793357199998</v>
      </c>
      <c r="V22" s="40">
        <v>3580.16258634</v>
      </c>
      <c r="W22" s="40">
        <v>4052.58682</v>
      </c>
      <c r="X22" s="40">
        <v>4791.6000000000004</v>
      </c>
      <c r="Y22" s="40">
        <v>3780.7</v>
      </c>
      <c r="Z22" s="40">
        <v>2814.9</v>
      </c>
      <c r="AA22" s="40">
        <v>2083.1</v>
      </c>
      <c r="AB22" s="40">
        <v>1914.4</v>
      </c>
      <c r="AC22" s="40">
        <v>3003.8</v>
      </c>
      <c r="AD22" s="40">
        <v>4507.8999999999996</v>
      </c>
      <c r="AE22" s="40">
        <v>4749.7</v>
      </c>
      <c r="AF22" s="40">
        <v>4352.5</v>
      </c>
      <c r="AG22" s="40">
        <v>4024.7</v>
      </c>
      <c r="AH22" s="40">
        <v>3279.9</v>
      </c>
      <c r="AI22" s="40">
        <v>3066.4</v>
      </c>
      <c r="AJ22" s="40">
        <v>4477.2876085999987</v>
      </c>
      <c r="AK22" s="40">
        <v>5094.0962695399994</v>
      </c>
      <c r="AL22" s="40">
        <v>3877.4855285499998</v>
      </c>
      <c r="AM22" s="40">
        <v>3990.8926502999998</v>
      </c>
      <c r="AN22" s="40">
        <v>4487.6444668499998</v>
      </c>
      <c r="AO22" s="40">
        <v>4579.1473184499991</v>
      </c>
      <c r="AP22" s="40">
        <v>4841.9519749499996</v>
      </c>
      <c r="AQ22" s="40">
        <v>5300.3989197399987</v>
      </c>
      <c r="AR22" s="40">
        <v>5174.9691057</v>
      </c>
      <c r="AS22" s="40">
        <v>4744.6910076500008</v>
      </c>
      <c r="AT22" s="40">
        <v>4535.3252548500004</v>
      </c>
      <c r="AU22" s="40">
        <v>5990.9204185500002</v>
      </c>
      <c r="AV22" s="40">
        <v>6330.8444783499999</v>
      </c>
      <c r="AW22" s="40">
        <v>4495.6234530000002</v>
      </c>
      <c r="AX22" s="72">
        <f t="shared" si="7"/>
        <v>-0.28988565927121168</v>
      </c>
      <c r="AY22" s="41"/>
      <c r="AZ22" s="41"/>
      <c r="BA22" s="12"/>
      <c r="BB22" s="41"/>
      <c r="BC22" s="41"/>
      <c r="BD22" s="41"/>
      <c r="BE22" s="41"/>
      <c r="BF22" s="41"/>
      <c r="BG22" s="41"/>
      <c r="BH22" s="41"/>
      <c r="BI22" s="41"/>
      <c r="BJ22" s="41"/>
      <c r="BK22" s="41"/>
      <c r="BL22" s="41"/>
      <c r="BM22" s="41"/>
      <c r="BN22" s="41"/>
      <c r="BO22" s="41"/>
      <c r="BP22" s="41"/>
      <c r="BQ22" s="41"/>
      <c r="BR22" s="41"/>
      <c r="BS22" s="41"/>
      <c r="BT22" s="41"/>
    </row>
    <row r="23" spans="1:245" s="42" customFormat="1" ht="30" hidden="1" customHeight="1" outlineLevel="1">
      <c r="A23" s="37" t="s">
        <v>23</v>
      </c>
      <c r="B23" s="38" t="s">
        <v>22</v>
      </c>
      <c r="C23" s="39"/>
      <c r="D23" s="40" t="s">
        <v>3</v>
      </c>
      <c r="E23" s="40" t="s">
        <v>3</v>
      </c>
      <c r="F23" s="40" t="s">
        <v>3</v>
      </c>
      <c r="G23" s="40" t="s">
        <v>3</v>
      </c>
      <c r="H23" s="40" t="s">
        <v>3</v>
      </c>
      <c r="I23" s="40" t="s">
        <v>3</v>
      </c>
      <c r="J23" s="40" t="s">
        <v>3</v>
      </c>
      <c r="K23" s="40" t="s">
        <v>3</v>
      </c>
      <c r="L23" s="40" t="s">
        <v>3</v>
      </c>
      <c r="M23" s="40" t="s">
        <v>3</v>
      </c>
      <c r="N23" s="40" t="s">
        <v>3</v>
      </c>
      <c r="O23" s="40" t="s">
        <v>3</v>
      </c>
      <c r="P23" s="40" t="s">
        <v>3</v>
      </c>
      <c r="Q23" s="40" t="s">
        <v>3</v>
      </c>
      <c r="R23" s="40" t="s">
        <v>3</v>
      </c>
      <c r="S23" s="40" t="s">
        <v>3</v>
      </c>
      <c r="T23" s="40" t="s">
        <v>3</v>
      </c>
      <c r="U23" s="40" t="s">
        <v>3</v>
      </c>
      <c r="V23" s="40" t="s">
        <v>3</v>
      </c>
      <c r="W23" s="40">
        <v>400.77488899999997</v>
      </c>
      <c r="X23" s="40">
        <v>920.9</v>
      </c>
      <c r="Y23" s="40">
        <v>330</v>
      </c>
      <c r="Z23" s="40">
        <v>232.10000000000002</v>
      </c>
      <c r="AA23" s="40">
        <v>130.19999999999999</v>
      </c>
      <c r="AB23" s="40">
        <v>141.9</v>
      </c>
      <c r="AC23" s="40">
        <v>191.2</v>
      </c>
      <c r="AD23" s="40">
        <v>240.8</v>
      </c>
      <c r="AE23" s="40">
        <v>281.3</v>
      </c>
      <c r="AF23" s="40">
        <v>273.2</v>
      </c>
      <c r="AG23" s="40" t="s">
        <v>107</v>
      </c>
      <c r="AH23" s="40" t="s">
        <v>107</v>
      </c>
      <c r="AI23" s="40" t="s">
        <v>107</v>
      </c>
      <c r="AJ23" s="40" t="s">
        <v>107</v>
      </c>
      <c r="AK23" s="40" t="s">
        <v>107</v>
      </c>
      <c r="AL23" s="40" t="s">
        <v>107</v>
      </c>
      <c r="AM23" s="40" t="s">
        <v>107</v>
      </c>
      <c r="AN23" s="40" t="s">
        <v>107</v>
      </c>
      <c r="AO23" s="40" t="s">
        <v>107</v>
      </c>
      <c r="AP23" s="40" t="s">
        <v>107</v>
      </c>
      <c r="AQ23" s="40" t="s">
        <v>107</v>
      </c>
      <c r="AR23" s="40" t="s">
        <v>107</v>
      </c>
      <c r="AS23" s="40" t="s">
        <v>107</v>
      </c>
      <c r="AT23" s="40" t="s">
        <v>107</v>
      </c>
      <c r="AU23" s="40" t="s">
        <v>107</v>
      </c>
      <c r="AV23" s="40" t="s">
        <v>107</v>
      </c>
      <c r="AW23" s="40" t="s">
        <v>107</v>
      </c>
      <c r="AX23" s="72" t="s">
        <v>107</v>
      </c>
      <c r="AY23" s="43"/>
      <c r="AZ23" s="43"/>
      <c r="BA23" s="12"/>
      <c r="BB23" s="43"/>
      <c r="BC23" s="43"/>
      <c r="BD23" s="43"/>
      <c r="BE23" s="43"/>
      <c r="BF23" s="43"/>
      <c r="BG23" s="43"/>
      <c r="BH23" s="43"/>
      <c r="BI23" s="43"/>
      <c r="BJ23" s="43"/>
      <c r="BK23" s="43"/>
      <c r="BL23" s="43"/>
      <c r="BM23" s="41"/>
      <c r="BN23" s="41"/>
      <c r="BO23" s="41"/>
      <c r="BP23" s="41"/>
      <c r="BQ23" s="41"/>
      <c r="BR23" s="41"/>
      <c r="BS23" s="41"/>
      <c r="BT23" s="41"/>
    </row>
    <row r="24" spans="1:245" s="25" customFormat="1" ht="30" customHeight="1" collapsed="1">
      <c r="A24" s="19" t="s">
        <v>57</v>
      </c>
      <c r="B24" s="20" t="s">
        <v>37</v>
      </c>
      <c r="C24" s="21"/>
      <c r="D24" s="22" t="s">
        <v>3</v>
      </c>
      <c r="E24" s="22" t="s">
        <v>3</v>
      </c>
      <c r="F24" s="22" t="s">
        <v>3</v>
      </c>
      <c r="G24" s="22" t="s">
        <v>3</v>
      </c>
      <c r="H24" s="22" t="s">
        <v>3</v>
      </c>
      <c r="I24" s="22" t="s">
        <v>3</v>
      </c>
      <c r="J24" s="22" t="s">
        <v>3</v>
      </c>
      <c r="K24" s="22" t="s">
        <v>3</v>
      </c>
      <c r="L24" s="22" t="s">
        <v>3</v>
      </c>
      <c r="M24" s="22" t="s">
        <v>3</v>
      </c>
      <c r="N24" s="22" t="s">
        <v>3</v>
      </c>
      <c r="O24" s="22" t="s">
        <v>3</v>
      </c>
      <c r="P24" s="22" t="s">
        <v>3</v>
      </c>
      <c r="Q24" s="22" t="s">
        <v>3</v>
      </c>
      <c r="R24" s="22" t="s">
        <v>3</v>
      </c>
      <c r="S24" s="22" t="s">
        <v>3</v>
      </c>
      <c r="T24" s="22">
        <v>-214.20179200000001</v>
      </c>
      <c r="U24" s="22">
        <v>-207.27459045000001</v>
      </c>
      <c r="V24" s="22">
        <v>-177.01334718000001</v>
      </c>
      <c r="W24" s="22">
        <v>-321.999368</v>
      </c>
      <c r="X24" s="22">
        <v>-405.70000000000005</v>
      </c>
      <c r="Y24" s="22">
        <v>-342.3</v>
      </c>
      <c r="Z24" s="22">
        <v>-254.4</v>
      </c>
      <c r="AA24" s="22">
        <v>-190.89999999999998</v>
      </c>
      <c r="AB24" s="22">
        <v>-168.9</v>
      </c>
      <c r="AC24" s="22">
        <v>-263.2</v>
      </c>
      <c r="AD24" s="22">
        <v>-392.99999999999994</v>
      </c>
      <c r="AE24" s="22">
        <v>-416.1</v>
      </c>
      <c r="AF24" s="22">
        <v>-385.19999999999993</v>
      </c>
      <c r="AG24" s="22">
        <v>-326</v>
      </c>
      <c r="AH24" s="22">
        <v>-263.39999999999998</v>
      </c>
      <c r="AI24" s="22">
        <v>-244.15701675</v>
      </c>
      <c r="AJ24" s="22">
        <v>-358.69739449999997</v>
      </c>
      <c r="AK24" s="22">
        <v>-419.82485145000004</v>
      </c>
      <c r="AL24" s="22">
        <v>-331.2917827</v>
      </c>
      <c r="AM24" s="22">
        <v>-330.16637444999998</v>
      </c>
      <c r="AN24" s="22">
        <v>-371.17342589999998</v>
      </c>
      <c r="AO24" s="22">
        <v>-378.87793434999998</v>
      </c>
      <c r="AP24" s="22">
        <v>-395.08481494999995</v>
      </c>
      <c r="AQ24" s="22">
        <v>-423.89952065000006</v>
      </c>
      <c r="AR24" s="22">
        <v>-408.12306304999998</v>
      </c>
      <c r="AS24" s="22">
        <v>-374.19718235000005</v>
      </c>
      <c r="AT24" s="22">
        <v>-343.82854370000001</v>
      </c>
      <c r="AU24" s="22">
        <v>-462.2560196</v>
      </c>
      <c r="AV24" s="22">
        <v>-490.2961391</v>
      </c>
      <c r="AW24" s="22">
        <v>-348.07874070000003</v>
      </c>
      <c r="AX24" s="71">
        <f t="shared" si="7"/>
        <v>0.29006428372260451</v>
      </c>
      <c r="AY24" s="13"/>
      <c r="AZ24" s="13"/>
      <c r="BA24" s="12"/>
      <c r="BB24" s="13"/>
      <c r="BC24" s="13"/>
      <c r="BD24" s="13"/>
      <c r="BE24" s="13"/>
      <c r="BF24" s="13"/>
      <c r="BG24" s="13"/>
      <c r="BH24" s="13"/>
      <c r="BI24" s="13"/>
      <c r="BJ24" s="13"/>
      <c r="BK24" s="13"/>
      <c r="BL24" s="13"/>
      <c r="BM24" s="13"/>
      <c r="BN24" s="13"/>
      <c r="BO24" s="13"/>
      <c r="BP24" s="13"/>
      <c r="BQ24" s="13"/>
      <c r="BR24" s="13"/>
      <c r="BS24" s="13"/>
      <c r="BT24" s="13"/>
    </row>
    <row r="25" spans="1:245" s="25" customFormat="1" ht="30" customHeight="1">
      <c r="A25" s="35" t="s">
        <v>76</v>
      </c>
      <c r="B25" s="36" t="s">
        <v>77</v>
      </c>
      <c r="C25" s="9" t="s">
        <v>65</v>
      </c>
      <c r="D25" s="22" t="s">
        <v>3</v>
      </c>
      <c r="E25" s="22" t="s">
        <v>3</v>
      </c>
      <c r="F25" s="22" t="s">
        <v>3</v>
      </c>
      <c r="G25" s="22" t="s">
        <v>3</v>
      </c>
      <c r="H25" s="22" t="s">
        <v>3</v>
      </c>
      <c r="I25" s="22" t="s">
        <v>3</v>
      </c>
      <c r="J25" s="22" t="s">
        <v>3</v>
      </c>
      <c r="K25" s="22">
        <v>95.882537160000012</v>
      </c>
      <c r="L25" s="22">
        <v>27.829845450000001</v>
      </c>
      <c r="M25" s="22">
        <v>22.275426899999999</v>
      </c>
      <c r="N25" s="22">
        <v>43.927484849999999</v>
      </c>
      <c r="O25" s="22">
        <v>35.514628389999999</v>
      </c>
      <c r="P25" s="22">
        <v>8.8019999999999996</v>
      </c>
      <c r="Q25" s="22">
        <v>15.888875280000001</v>
      </c>
      <c r="R25" s="22">
        <v>197.9</v>
      </c>
      <c r="S25" s="22">
        <v>514.20000000000005</v>
      </c>
      <c r="T25" s="22">
        <v>766.52560387000005</v>
      </c>
      <c r="U25" s="22">
        <v>442.51552005000002</v>
      </c>
      <c r="V25" s="22">
        <v>221.61541395</v>
      </c>
      <c r="W25" s="22">
        <v>313.21445899999998</v>
      </c>
      <c r="X25" s="22">
        <v>181.5</v>
      </c>
      <c r="Y25" s="22">
        <v>81.099999999999994</v>
      </c>
      <c r="Z25" s="22">
        <v>78.2</v>
      </c>
      <c r="AA25" s="22">
        <v>22.3</v>
      </c>
      <c r="AB25" s="22">
        <v>27.4</v>
      </c>
      <c r="AC25" s="22">
        <v>182.9</v>
      </c>
      <c r="AD25" s="22">
        <v>201.1</v>
      </c>
      <c r="AE25" s="22">
        <v>102.6</v>
      </c>
      <c r="AF25" s="22">
        <v>57.1</v>
      </c>
      <c r="AG25" s="22">
        <v>27.5</v>
      </c>
      <c r="AH25" s="22">
        <v>11.9</v>
      </c>
      <c r="AI25" s="22">
        <v>17.89953075</v>
      </c>
      <c r="AJ25" s="22">
        <v>997.32641535000005</v>
      </c>
      <c r="AK25" s="22">
        <v>538.78955169999995</v>
      </c>
      <c r="AL25" s="22">
        <v>96.435974250000001</v>
      </c>
      <c r="AM25" s="22">
        <v>157.5143041</v>
      </c>
      <c r="AN25" s="22">
        <v>132.76803035</v>
      </c>
      <c r="AO25" s="22">
        <v>47.675471850000001</v>
      </c>
      <c r="AP25" s="22">
        <v>96.26792605</v>
      </c>
      <c r="AQ25" s="22">
        <v>142.69213024000001</v>
      </c>
      <c r="AR25" s="22">
        <v>90.624300900000009</v>
      </c>
      <c r="AS25" s="22">
        <v>28.979074899999997</v>
      </c>
      <c r="AT25" s="22">
        <v>27.495399350000003</v>
      </c>
      <c r="AU25" s="22">
        <v>10.35053715000322</v>
      </c>
      <c r="AV25" s="22">
        <v>0.20049145000029966</v>
      </c>
      <c r="AW25" s="22">
        <v>0.22670940000000428</v>
      </c>
      <c r="AX25" s="71">
        <f t="shared" si="7"/>
        <v>0.13076841930000221</v>
      </c>
      <c r="AY25" s="44"/>
      <c r="AZ25" s="44"/>
      <c r="BA25" s="12"/>
      <c r="BB25" s="44"/>
      <c r="BC25" s="44"/>
      <c r="BD25" s="44"/>
      <c r="BE25" s="44"/>
      <c r="BF25" s="44"/>
      <c r="BG25" s="44"/>
      <c r="BH25" s="44"/>
      <c r="BI25" s="44"/>
      <c r="BJ25" s="44"/>
      <c r="BK25" s="44"/>
      <c r="BL25" s="44"/>
      <c r="BM25" s="13"/>
      <c r="BN25" s="13"/>
      <c r="BO25" s="13"/>
      <c r="BP25" s="13"/>
      <c r="BQ25" s="13"/>
      <c r="BR25" s="13"/>
      <c r="BS25" s="13"/>
      <c r="BT25" s="13"/>
    </row>
    <row r="26" spans="1:245" s="25" customFormat="1" ht="30" customHeight="1">
      <c r="A26" s="35" t="s">
        <v>105</v>
      </c>
      <c r="B26" s="36" t="s">
        <v>104</v>
      </c>
      <c r="C26" s="9"/>
      <c r="D26" s="22" t="s">
        <v>3</v>
      </c>
      <c r="E26" s="22" t="s">
        <v>3</v>
      </c>
      <c r="F26" s="22" t="s">
        <v>3</v>
      </c>
      <c r="G26" s="22" t="s">
        <v>3</v>
      </c>
      <c r="H26" s="22" t="s">
        <v>3</v>
      </c>
      <c r="I26" s="22" t="s">
        <v>3</v>
      </c>
      <c r="J26" s="22" t="s">
        <v>3</v>
      </c>
      <c r="K26" s="22" t="s">
        <v>3</v>
      </c>
      <c r="L26" s="22" t="s">
        <v>3</v>
      </c>
      <c r="M26" s="22" t="s">
        <v>3</v>
      </c>
      <c r="N26" s="22" t="s">
        <v>3</v>
      </c>
      <c r="O26" s="22" t="s">
        <v>3</v>
      </c>
      <c r="P26" s="22" t="s">
        <v>3</v>
      </c>
      <c r="Q26" s="22" t="s">
        <v>3</v>
      </c>
      <c r="R26" s="22" t="s">
        <v>3</v>
      </c>
      <c r="S26" s="22" t="s">
        <v>3</v>
      </c>
      <c r="T26" s="22" t="s">
        <v>3</v>
      </c>
      <c r="U26" s="22" t="s">
        <v>3</v>
      </c>
      <c r="V26" s="22" t="s">
        <v>3</v>
      </c>
      <c r="W26" s="22" t="s">
        <v>3</v>
      </c>
      <c r="X26" s="22" t="s">
        <v>3</v>
      </c>
      <c r="Y26" s="22" t="s">
        <v>3</v>
      </c>
      <c r="Z26" s="22" t="s">
        <v>3</v>
      </c>
      <c r="AA26" s="22" t="s">
        <v>3</v>
      </c>
      <c r="AB26" s="22" t="s">
        <v>3</v>
      </c>
      <c r="AC26" s="22" t="s">
        <v>3</v>
      </c>
      <c r="AD26" s="22" t="s">
        <v>3</v>
      </c>
      <c r="AE26" s="22" t="s">
        <v>3</v>
      </c>
      <c r="AF26" s="22" t="s">
        <v>3</v>
      </c>
      <c r="AG26" s="22" t="s">
        <v>3</v>
      </c>
      <c r="AH26" s="22" t="s">
        <v>3</v>
      </c>
      <c r="AI26" s="22" t="s">
        <v>3</v>
      </c>
      <c r="AJ26" s="22" t="s">
        <v>3</v>
      </c>
      <c r="AK26" s="22" t="s">
        <v>3</v>
      </c>
      <c r="AL26" s="22" t="s">
        <v>3</v>
      </c>
      <c r="AM26" s="22" t="s">
        <v>3</v>
      </c>
      <c r="AN26" s="22" t="s">
        <v>3</v>
      </c>
      <c r="AO26" s="22" t="s">
        <v>3</v>
      </c>
      <c r="AP26" s="22" t="s">
        <v>3</v>
      </c>
      <c r="AQ26" s="22" t="s">
        <v>3</v>
      </c>
      <c r="AR26" s="22" t="s">
        <v>3</v>
      </c>
      <c r="AS26" s="22" t="s">
        <v>3</v>
      </c>
      <c r="AT26" s="22" t="s">
        <v>3</v>
      </c>
      <c r="AU26" s="22">
        <v>9185.7397155499984</v>
      </c>
      <c r="AV26" s="22">
        <v>5648.0933949399996</v>
      </c>
      <c r="AW26" s="22">
        <v>897.02593850999995</v>
      </c>
      <c r="AX26" s="71">
        <f t="shared" si="7"/>
        <v>-0.84118075325850217</v>
      </c>
      <c r="AY26" s="44"/>
      <c r="AZ26" s="44"/>
      <c r="BA26" s="12"/>
      <c r="BB26" s="44"/>
      <c r="BC26" s="44"/>
      <c r="BD26" s="44"/>
      <c r="BE26" s="44"/>
      <c r="BF26" s="44"/>
      <c r="BG26" s="44"/>
      <c r="BH26" s="44"/>
      <c r="BI26" s="44"/>
      <c r="BJ26" s="44"/>
      <c r="BK26" s="44"/>
      <c r="BL26" s="44"/>
      <c r="BM26" s="13"/>
      <c r="BN26" s="13"/>
      <c r="BO26" s="13"/>
      <c r="BP26" s="13"/>
      <c r="BQ26" s="13"/>
      <c r="BR26" s="13"/>
      <c r="BS26" s="13"/>
      <c r="BT26" s="13"/>
    </row>
    <row r="27" spans="1:245" s="25" customFormat="1" ht="15.75" customHeight="1">
      <c r="A27" s="35" t="s">
        <v>79</v>
      </c>
      <c r="B27" s="45" t="s">
        <v>78</v>
      </c>
      <c r="C27" s="46" t="s">
        <v>65</v>
      </c>
      <c r="D27" s="22" t="s">
        <v>3</v>
      </c>
      <c r="E27" s="22" t="s">
        <v>3</v>
      </c>
      <c r="F27" s="22" t="s">
        <v>3</v>
      </c>
      <c r="G27" s="22" t="s">
        <v>3</v>
      </c>
      <c r="H27" s="22" t="s">
        <v>3</v>
      </c>
      <c r="I27" s="22" t="s">
        <v>3</v>
      </c>
      <c r="J27" s="22" t="s">
        <v>3</v>
      </c>
      <c r="K27" s="22">
        <v>25.182699</v>
      </c>
      <c r="L27" s="22">
        <v>98.279789399999999</v>
      </c>
      <c r="M27" s="22">
        <v>85.383757950000003</v>
      </c>
      <c r="N27" s="22">
        <v>91.063201499999991</v>
      </c>
      <c r="O27" s="22">
        <v>36.42964645</v>
      </c>
      <c r="P27" s="22">
        <v>24.687999999999999</v>
      </c>
      <c r="Q27" s="22">
        <v>28.020635330000001</v>
      </c>
      <c r="R27" s="22">
        <v>87.1</v>
      </c>
      <c r="S27" s="22">
        <v>106.7</v>
      </c>
      <c r="T27" s="22">
        <v>114.15634455999999</v>
      </c>
      <c r="U27" s="22">
        <v>87.597401680000004</v>
      </c>
      <c r="V27" s="22">
        <v>110.10396615000001</v>
      </c>
      <c r="W27" s="22">
        <v>58.270580000000002</v>
      </c>
      <c r="X27" s="22">
        <v>35.4</v>
      </c>
      <c r="Y27" s="22">
        <v>24.5</v>
      </c>
      <c r="Z27" s="22">
        <v>67.2</v>
      </c>
      <c r="AA27" s="22">
        <v>23.7</v>
      </c>
      <c r="AB27" s="22">
        <v>21</v>
      </c>
      <c r="AC27" s="22">
        <v>23.7</v>
      </c>
      <c r="AD27" s="22">
        <v>51.3</v>
      </c>
      <c r="AE27" s="22">
        <v>46.1</v>
      </c>
      <c r="AF27" s="22">
        <v>105.1</v>
      </c>
      <c r="AG27" s="22">
        <v>80.5</v>
      </c>
      <c r="AH27" s="22">
        <v>14.1</v>
      </c>
      <c r="AI27" s="22">
        <v>20.77296595</v>
      </c>
      <c r="AJ27" s="22">
        <v>76.459347950000009</v>
      </c>
      <c r="AK27" s="22">
        <v>72.509175150000004</v>
      </c>
      <c r="AL27" s="22">
        <v>27.745470999999998</v>
      </c>
      <c r="AM27" s="22">
        <v>97.766061950000008</v>
      </c>
      <c r="AN27" s="22">
        <v>74.349109249999998</v>
      </c>
      <c r="AO27" s="22">
        <v>24.6928208</v>
      </c>
      <c r="AP27" s="22">
        <v>49.571784649999998</v>
      </c>
      <c r="AQ27" s="22">
        <v>23.926372350000001</v>
      </c>
      <c r="AR27" s="22">
        <v>54.662303100000003</v>
      </c>
      <c r="AS27" s="22">
        <v>27.830802500000001</v>
      </c>
      <c r="AT27" s="22">
        <v>24.204943149999998</v>
      </c>
      <c r="AU27" s="22">
        <v>12.2169551</v>
      </c>
      <c r="AV27" s="22">
        <v>24.426402299999999</v>
      </c>
      <c r="AW27" s="22">
        <v>10.876234500000001</v>
      </c>
      <c r="AX27" s="71">
        <f t="shared" si="7"/>
        <v>-0.55473448908192258</v>
      </c>
      <c r="AY27" s="44"/>
      <c r="AZ27" s="44"/>
      <c r="BA27" s="12"/>
      <c r="BB27" s="44"/>
      <c r="BC27" s="44"/>
      <c r="BD27" s="44"/>
      <c r="BE27" s="44"/>
      <c r="BF27" s="44"/>
      <c r="BG27" s="44"/>
      <c r="BH27" s="44"/>
      <c r="BI27" s="44"/>
      <c r="BJ27" s="44"/>
      <c r="BK27" s="44"/>
      <c r="BL27" s="44"/>
      <c r="BM27" s="13"/>
      <c r="BN27" s="13"/>
      <c r="BO27" s="13"/>
      <c r="BP27" s="13"/>
      <c r="BQ27" s="13"/>
      <c r="BR27" s="13"/>
      <c r="BS27" s="13"/>
      <c r="BT27" s="13"/>
    </row>
    <row r="28" spans="1:245" s="25" customFormat="1" ht="13">
      <c r="A28" s="35" t="s">
        <v>80</v>
      </c>
      <c r="B28" s="36" t="s">
        <v>82</v>
      </c>
      <c r="C28" s="9" t="s">
        <v>66</v>
      </c>
      <c r="D28" s="22" t="s">
        <v>3</v>
      </c>
      <c r="E28" s="22" t="s">
        <v>3</v>
      </c>
      <c r="F28" s="22" t="s">
        <v>3</v>
      </c>
      <c r="G28" s="22" t="s">
        <v>3</v>
      </c>
      <c r="H28" s="22" t="s">
        <v>3</v>
      </c>
      <c r="I28" s="22" t="s">
        <v>3</v>
      </c>
      <c r="J28" s="22">
        <v>0.29000000000000004</v>
      </c>
      <c r="K28" s="22">
        <v>1.37918655</v>
      </c>
      <c r="L28" s="22">
        <v>1.1176997000000006</v>
      </c>
      <c r="M28" s="22">
        <v>1.5272288200000004</v>
      </c>
      <c r="N28" s="22">
        <v>2.1416077600000003</v>
      </c>
      <c r="O28" s="22">
        <v>2.9062773200000001</v>
      </c>
      <c r="P28" s="22">
        <v>2.63</v>
      </c>
      <c r="Q28" s="22">
        <v>3.3322719500000009</v>
      </c>
      <c r="R28" s="22">
        <v>40.349216749999997</v>
      </c>
      <c r="S28" s="22">
        <v>52.89885151</v>
      </c>
      <c r="T28" s="22">
        <v>57.002785549999992</v>
      </c>
      <c r="U28" s="22">
        <v>45.730190710000002</v>
      </c>
      <c r="V28" s="22">
        <v>47.862677539999993</v>
      </c>
      <c r="W28" s="22">
        <v>52.184505000000001</v>
      </c>
      <c r="X28" s="22">
        <v>48.300000000000004</v>
      </c>
      <c r="Y28" s="22">
        <v>39.200000000000003</v>
      </c>
      <c r="Z28" s="22">
        <v>30.299999999999997</v>
      </c>
      <c r="AA28" s="22">
        <v>14.299999999999997</v>
      </c>
      <c r="AB28" s="22">
        <v>27.5</v>
      </c>
      <c r="AC28" s="22">
        <v>60.099999999999994</v>
      </c>
      <c r="AD28" s="22">
        <v>42</v>
      </c>
      <c r="AE28" s="22">
        <v>24.800000000000004</v>
      </c>
      <c r="AF28" s="22">
        <v>18</v>
      </c>
      <c r="AG28" s="22">
        <v>10.8</v>
      </c>
      <c r="AH28" s="22">
        <v>2.8999999999999986</v>
      </c>
      <c r="AI28" s="22">
        <v>8.9304766700000009</v>
      </c>
      <c r="AJ28" s="22">
        <v>28.902385580000001</v>
      </c>
      <c r="AK28" s="22">
        <v>27.152138129999997</v>
      </c>
      <c r="AL28" s="22">
        <v>21.873770409999999</v>
      </c>
      <c r="AM28" s="22">
        <v>36.586846629999997</v>
      </c>
      <c r="AN28" s="22">
        <v>33.342220869999998</v>
      </c>
      <c r="AO28" s="22">
        <v>31.459758480000005</v>
      </c>
      <c r="AP28" s="22">
        <v>34.494264970000003</v>
      </c>
      <c r="AQ28" s="22">
        <v>35.874550489999997</v>
      </c>
      <c r="AR28" s="22">
        <v>33.207256360000002</v>
      </c>
      <c r="AS28" s="22">
        <v>28.605616820000002</v>
      </c>
      <c r="AT28" s="22">
        <v>31.173749410000003</v>
      </c>
      <c r="AU28" s="22">
        <v>29.064716960000005</v>
      </c>
      <c r="AV28" s="22">
        <v>15.445988980000001</v>
      </c>
      <c r="AW28" s="22">
        <v>21.07869822</v>
      </c>
      <c r="AX28" s="71">
        <f t="shared" si="7"/>
        <v>0.36467132323436363</v>
      </c>
      <c r="AY28" s="44"/>
      <c r="AZ28" s="44"/>
      <c r="BA28" s="12"/>
      <c r="BB28" s="44"/>
      <c r="BC28" s="44"/>
      <c r="BD28" s="44"/>
      <c r="BE28" s="44"/>
      <c r="BF28" s="44"/>
      <c r="BG28" s="44"/>
      <c r="BH28" s="44"/>
      <c r="BI28" s="44"/>
      <c r="BJ28" s="44"/>
      <c r="BK28" s="44"/>
      <c r="BL28" s="44"/>
      <c r="BM28" s="13"/>
      <c r="BN28" s="13"/>
      <c r="BO28" s="13"/>
      <c r="BP28" s="13"/>
      <c r="BQ28" s="13"/>
      <c r="BR28" s="13"/>
      <c r="BS28" s="13"/>
      <c r="BT28" s="13"/>
    </row>
    <row r="29" spans="1:245" s="25" customFormat="1" ht="13">
      <c r="A29" s="35" t="s">
        <v>81</v>
      </c>
      <c r="B29" s="35" t="s">
        <v>83</v>
      </c>
      <c r="C29" s="47" t="s">
        <v>61</v>
      </c>
      <c r="D29" s="22" t="s">
        <v>3</v>
      </c>
      <c r="E29" s="22" t="s">
        <v>3</v>
      </c>
      <c r="F29" s="22" t="s">
        <v>3</v>
      </c>
      <c r="G29" s="22" t="s">
        <v>3</v>
      </c>
      <c r="H29" s="22" t="s">
        <v>3</v>
      </c>
      <c r="I29" s="22" t="s">
        <v>3</v>
      </c>
      <c r="J29" s="22" t="s">
        <v>3</v>
      </c>
      <c r="K29" s="22">
        <v>4.3444809499999995</v>
      </c>
      <c r="L29" s="22">
        <v>13.518514400000001</v>
      </c>
      <c r="M29" s="22">
        <v>16.991877850000002</v>
      </c>
      <c r="N29" s="22">
        <v>17.219779550000002</v>
      </c>
      <c r="O29" s="22">
        <v>16.710913299999998</v>
      </c>
      <c r="P29" s="22">
        <v>14.902000000000001</v>
      </c>
      <c r="Q29" s="22">
        <v>16.8</v>
      </c>
      <c r="R29" s="22">
        <v>21.900000000000002</v>
      </c>
      <c r="S29" s="22">
        <v>54.5</v>
      </c>
      <c r="T29" s="22">
        <v>136.70562378</v>
      </c>
      <c r="U29" s="22">
        <v>321.98337388000004</v>
      </c>
      <c r="V29" s="22">
        <v>496.41229054999997</v>
      </c>
      <c r="W29" s="22">
        <v>404.90844900000002</v>
      </c>
      <c r="X29" s="22">
        <v>815.40000000000009</v>
      </c>
      <c r="Y29" s="22">
        <v>566.6</v>
      </c>
      <c r="Z29" s="22">
        <v>488.80000000000007</v>
      </c>
      <c r="AA29" s="22">
        <v>315.7</v>
      </c>
      <c r="AB29" s="22">
        <v>309.59999999999997</v>
      </c>
      <c r="AC29" s="22">
        <v>420.7</v>
      </c>
      <c r="AD29" s="22">
        <v>584.9</v>
      </c>
      <c r="AE29" s="22">
        <v>683.5</v>
      </c>
      <c r="AF29" s="22">
        <v>677.7</v>
      </c>
      <c r="AG29" s="22">
        <v>596</v>
      </c>
      <c r="AH29" s="22">
        <v>547.1</v>
      </c>
      <c r="AI29" s="22">
        <v>500.19207629999994</v>
      </c>
      <c r="AJ29" s="22">
        <v>542.27906095000003</v>
      </c>
      <c r="AK29" s="22">
        <v>646.14244095000004</v>
      </c>
      <c r="AL29" s="22">
        <v>578.86053360000005</v>
      </c>
      <c r="AM29" s="22">
        <v>547.65952600000003</v>
      </c>
      <c r="AN29" s="22">
        <v>567.57373511000003</v>
      </c>
      <c r="AO29" s="22">
        <v>591.53705209999987</v>
      </c>
      <c r="AP29" s="22">
        <v>610.82588616999999</v>
      </c>
      <c r="AQ29" s="22">
        <v>650.11950790000003</v>
      </c>
      <c r="AR29" s="22">
        <v>651.05438977000006</v>
      </c>
      <c r="AS29" s="22">
        <v>624.48094205000007</v>
      </c>
      <c r="AT29" s="22">
        <v>611.49363270000003</v>
      </c>
      <c r="AU29" s="22">
        <v>601.06537929999979</v>
      </c>
      <c r="AV29" s="22">
        <v>657.39826490000007</v>
      </c>
      <c r="AW29" s="22">
        <v>618.39079435000008</v>
      </c>
      <c r="AX29" s="71">
        <f t="shared" si="7"/>
        <v>-5.9336132497906126E-2</v>
      </c>
      <c r="AY29" s="13"/>
      <c r="AZ29" s="13"/>
      <c r="BA29" s="12"/>
      <c r="BB29" s="13"/>
      <c r="BC29" s="13"/>
      <c r="BD29" s="13"/>
      <c r="BE29" s="13"/>
      <c r="BF29" s="13"/>
      <c r="BG29" s="13"/>
      <c r="BH29" s="13"/>
      <c r="BI29" s="13"/>
      <c r="BJ29" s="13"/>
      <c r="BK29" s="13"/>
      <c r="BL29" s="13"/>
      <c r="BM29" s="13"/>
      <c r="BN29" s="13"/>
      <c r="BO29" s="13"/>
      <c r="BP29" s="13"/>
      <c r="BQ29" s="13"/>
      <c r="BR29" s="13"/>
      <c r="BS29" s="13"/>
      <c r="BT29" s="13"/>
    </row>
    <row r="30" spans="1:245" s="25" customFormat="1" ht="26">
      <c r="A30" s="31" t="s">
        <v>85</v>
      </c>
      <c r="B30" s="31" t="s">
        <v>84</v>
      </c>
      <c r="C30" s="26" t="s">
        <v>67</v>
      </c>
      <c r="D30" s="10" t="str">
        <f t="shared" ref="D30:AM30" si="14">IF(SUM(D31:D34)=0,"–",SUM(D31:D34))</f>
        <v>–</v>
      </c>
      <c r="E30" s="10" t="str">
        <f t="shared" si="14"/>
        <v>–</v>
      </c>
      <c r="F30" s="10" t="str">
        <f t="shared" si="14"/>
        <v>–</v>
      </c>
      <c r="G30" s="10" t="str">
        <f t="shared" si="14"/>
        <v>–</v>
      </c>
      <c r="H30" s="10" t="str">
        <f t="shared" si="14"/>
        <v>–</v>
      </c>
      <c r="I30" s="10" t="str">
        <f t="shared" si="14"/>
        <v>–</v>
      </c>
      <c r="J30" s="10" t="str">
        <f t="shared" si="14"/>
        <v>–</v>
      </c>
      <c r="K30" s="10">
        <f t="shared" si="14"/>
        <v>47.7</v>
      </c>
      <c r="L30" s="10">
        <f t="shared" si="14"/>
        <v>35.738999999999997</v>
      </c>
      <c r="M30" s="10">
        <f t="shared" si="14"/>
        <v>42.776181510000001</v>
      </c>
      <c r="N30" s="10">
        <f t="shared" si="14"/>
        <v>39.026526500000003</v>
      </c>
      <c r="O30" s="10">
        <f t="shared" si="14"/>
        <v>36.387254200000001</v>
      </c>
      <c r="P30" s="10">
        <f t="shared" si="14"/>
        <v>29.343</v>
      </c>
      <c r="Q30" s="10">
        <f t="shared" si="14"/>
        <v>31.7</v>
      </c>
      <c r="R30" s="10">
        <f t="shared" si="14"/>
        <v>82</v>
      </c>
      <c r="S30" s="10">
        <f t="shared" si="14"/>
        <v>232.9</v>
      </c>
      <c r="T30" s="10">
        <f t="shared" si="14"/>
        <v>428.41</v>
      </c>
      <c r="U30" s="10">
        <f t="shared" si="14"/>
        <v>422.97828929999997</v>
      </c>
      <c r="V30" s="10">
        <f t="shared" si="14"/>
        <v>355.18427886000001</v>
      </c>
      <c r="W30" s="10">
        <f t="shared" si="14"/>
        <v>523.25111000000004</v>
      </c>
      <c r="X30" s="10">
        <f t="shared" si="14"/>
        <v>662.6</v>
      </c>
      <c r="Y30" s="10">
        <f t="shared" si="14"/>
        <v>574.79999999999995</v>
      </c>
      <c r="Z30" s="10">
        <f t="shared" si="14"/>
        <v>425.6</v>
      </c>
      <c r="AA30" s="10">
        <f t="shared" si="14"/>
        <v>323.89999999999998</v>
      </c>
      <c r="AB30" s="10">
        <f t="shared" si="14"/>
        <v>285.10000000000002</v>
      </c>
      <c r="AC30" s="10">
        <f t="shared" si="14"/>
        <v>446.40000000000003</v>
      </c>
      <c r="AD30" s="10">
        <f t="shared" si="14"/>
        <v>698.7</v>
      </c>
      <c r="AE30" s="10">
        <f t="shared" si="14"/>
        <v>777.9</v>
      </c>
      <c r="AF30" s="10">
        <f t="shared" si="14"/>
        <v>720.80000000000007</v>
      </c>
      <c r="AG30" s="10">
        <f t="shared" si="14"/>
        <v>608.5</v>
      </c>
      <c r="AH30" s="10">
        <f t="shared" si="14"/>
        <v>491.59999999999997</v>
      </c>
      <c r="AI30" s="10">
        <f t="shared" si="14"/>
        <v>453.70350365000002</v>
      </c>
      <c r="AJ30" s="10">
        <f t="shared" si="14"/>
        <v>663.50687945000004</v>
      </c>
      <c r="AK30" s="10">
        <f t="shared" si="14"/>
        <v>778.27077789999998</v>
      </c>
      <c r="AL30" s="10">
        <f t="shared" si="14"/>
        <v>616.49336470000003</v>
      </c>
      <c r="AM30" s="10">
        <f t="shared" si="14"/>
        <v>616.40273685</v>
      </c>
      <c r="AN30" s="10">
        <f t="shared" ref="AN30:AO30" si="15">IF(SUM(AN31:AN34)=0,"–",SUM(AN31:AN34))</f>
        <v>692.60512254999992</v>
      </c>
      <c r="AO30" s="10">
        <f t="shared" si="15"/>
        <v>706.89784765000002</v>
      </c>
      <c r="AP30" s="10">
        <f t="shared" ref="AP30:AQ30" si="16">IF(SUM(AP31:AP34)=0,"–",SUM(AP31:AP34))</f>
        <v>735.86109999999996</v>
      </c>
      <c r="AQ30" s="10">
        <f t="shared" si="16"/>
        <v>786.81099964999999</v>
      </c>
      <c r="AR30" s="10">
        <f t="shared" ref="AR30:AS30" si="17">IF(SUM(AR31:AR34)=0,"–",SUM(AR31:AR34))</f>
        <v>759.10204844999987</v>
      </c>
      <c r="AS30" s="10">
        <f t="shared" si="17"/>
        <v>696.43849560000001</v>
      </c>
      <c r="AT30" s="10">
        <f t="shared" ref="AT30:AU30" si="18">IF(SUM(AT31:AT34)=0,"–",SUM(AT31:AT34))</f>
        <v>636.72018745000003</v>
      </c>
      <c r="AU30" s="10">
        <f t="shared" si="18"/>
        <v>854.94901290000007</v>
      </c>
      <c r="AV30" s="10">
        <f t="shared" ref="AV30:AW30" si="19">IF(SUM(AV31:AV34)=0,"–",SUM(AV31:AV34))</f>
        <v>907.9807361500001</v>
      </c>
      <c r="AW30" s="10">
        <f t="shared" si="19"/>
        <v>645.17544129999999</v>
      </c>
      <c r="AX30" s="71">
        <f t="shared" si="7"/>
        <v>-0.28943928476317826</v>
      </c>
      <c r="AY30" s="11"/>
      <c r="AZ30" s="11"/>
      <c r="BA30" s="12"/>
      <c r="BB30" s="11"/>
      <c r="BC30" s="11"/>
      <c r="BD30" s="11"/>
      <c r="BE30" s="11"/>
      <c r="BF30" s="11"/>
      <c r="BG30" s="11"/>
      <c r="BH30" s="11"/>
      <c r="BI30" s="11"/>
      <c r="BJ30" s="11"/>
      <c r="BK30" s="11"/>
      <c r="BL30" s="11"/>
      <c r="BM30" s="13"/>
      <c r="BN30" s="13"/>
      <c r="BO30" s="13"/>
      <c r="BP30" s="13"/>
      <c r="BQ30" s="13"/>
      <c r="BR30" s="13"/>
      <c r="BS30" s="13"/>
      <c r="BT30" s="13"/>
    </row>
    <row r="31" spans="1:245" s="25" customFormat="1" ht="15.75" customHeight="1">
      <c r="A31" s="35" t="s">
        <v>87</v>
      </c>
      <c r="B31" s="45" t="s">
        <v>86</v>
      </c>
      <c r="C31" s="46" t="s">
        <v>67</v>
      </c>
      <c r="D31" s="22" t="s">
        <v>3</v>
      </c>
      <c r="E31" s="22" t="s">
        <v>3</v>
      </c>
      <c r="F31" s="22" t="s">
        <v>3</v>
      </c>
      <c r="G31" s="22" t="s">
        <v>3</v>
      </c>
      <c r="H31" s="22" t="s">
        <v>3</v>
      </c>
      <c r="I31" s="22" t="s">
        <v>3</v>
      </c>
      <c r="J31" s="22" t="s">
        <v>3</v>
      </c>
      <c r="K31" s="22">
        <v>47.7</v>
      </c>
      <c r="L31" s="22">
        <v>35.738999999999997</v>
      </c>
      <c r="M31" s="22">
        <v>42.776181510000001</v>
      </c>
      <c r="N31" s="22">
        <v>39.026526500000003</v>
      </c>
      <c r="O31" s="22">
        <v>36.387254200000001</v>
      </c>
      <c r="P31" s="22">
        <v>29.343</v>
      </c>
      <c r="Q31" s="22">
        <v>31.7</v>
      </c>
      <c r="R31" s="22">
        <v>82</v>
      </c>
      <c r="S31" s="22">
        <v>232.9</v>
      </c>
      <c r="T31" s="22">
        <v>428.41</v>
      </c>
      <c r="U31" s="22">
        <v>422.97828929999997</v>
      </c>
      <c r="V31" s="22">
        <v>355.18427886000001</v>
      </c>
      <c r="W31" s="22">
        <v>400.42066299999999</v>
      </c>
      <c r="X31" s="22">
        <v>472.2</v>
      </c>
      <c r="Y31" s="22">
        <v>373</v>
      </c>
      <c r="Z31" s="22">
        <v>276.7</v>
      </c>
      <c r="AA31" s="22">
        <v>222.7</v>
      </c>
      <c r="AB31" s="22">
        <v>203.1</v>
      </c>
      <c r="AC31" s="22">
        <v>314.5</v>
      </c>
      <c r="AD31" s="22">
        <v>469.4</v>
      </c>
      <c r="AE31" s="22">
        <v>496.9</v>
      </c>
      <c r="AF31" s="22">
        <v>456.5</v>
      </c>
      <c r="AG31" s="22">
        <v>397</v>
      </c>
      <c r="AH31" s="22">
        <v>323.3</v>
      </c>
      <c r="AI31" s="22">
        <v>302.14681150000001</v>
      </c>
      <c r="AJ31" s="22">
        <v>444.23765914999996</v>
      </c>
      <c r="AK31" s="22">
        <v>506.02523094999998</v>
      </c>
      <c r="AL31" s="22">
        <v>392.46478000000002</v>
      </c>
      <c r="AM31" s="22">
        <v>403.79850689999995</v>
      </c>
      <c r="AN31" s="22">
        <v>454.29395599999998</v>
      </c>
      <c r="AO31" s="22">
        <v>463.28200149999998</v>
      </c>
      <c r="AP31" s="22">
        <v>490.00304699999998</v>
      </c>
      <c r="AQ31" s="22">
        <v>534.08819730000005</v>
      </c>
      <c r="AR31" s="22">
        <v>521.41858619999994</v>
      </c>
      <c r="AS31" s="22">
        <v>478.16246910000001</v>
      </c>
      <c r="AT31" s="22">
        <v>456.94804519999997</v>
      </c>
      <c r="AU31" s="22">
        <v>621.30502939999997</v>
      </c>
      <c r="AV31" s="22">
        <v>660.03483760000006</v>
      </c>
      <c r="AW31" s="22">
        <v>468.46428930000002</v>
      </c>
      <c r="AX31" s="71">
        <f t="shared" si="7"/>
        <v>-0.29024308625372475</v>
      </c>
      <c r="AY31" s="13"/>
      <c r="AZ31" s="13"/>
      <c r="BA31" s="12"/>
      <c r="BB31" s="13"/>
      <c r="BC31" s="13"/>
      <c r="BD31" s="13"/>
      <c r="BE31" s="13"/>
      <c r="BF31" s="13"/>
      <c r="BG31" s="13"/>
      <c r="BH31" s="13"/>
      <c r="BI31" s="13"/>
      <c r="BJ31" s="13"/>
      <c r="BK31" s="13"/>
      <c r="BL31" s="13"/>
      <c r="BM31" s="13"/>
      <c r="BN31" s="13"/>
      <c r="BO31" s="13"/>
      <c r="BP31" s="13"/>
      <c r="BQ31" s="13"/>
      <c r="BR31" s="13"/>
      <c r="BS31" s="13"/>
      <c r="BT31" s="13"/>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row>
    <row r="32" spans="1:245" s="25" customFormat="1" ht="15.75" customHeight="1">
      <c r="A32" s="35" t="s">
        <v>88</v>
      </c>
      <c r="B32" s="45" t="s">
        <v>89</v>
      </c>
      <c r="C32" s="46" t="s">
        <v>67</v>
      </c>
      <c r="D32" s="22" t="s">
        <v>3</v>
      </c>
      <c r="E32" s="22" t="s">
        <v>3</v>
      </c>
      <c r="F32" s="22" t="s">
        <v>3</v>
      </c>
      <c r="G32" s="22" t="s">
        <v>3</v>
      </c>
      <c r="H32" s="22" t="s">
        <v>3</v>
      </c>
      <c r="I32" s="22" t="s">
        <v>3</v>
      </c>
      <c r="J32" s="22" t="s">
        <v>3</v>
      </c>
      <c r="K32" s="22" t="s">
        <v>3</v>
      </c>
      <c r="L32" s="22" t="s">
        <v>3</v>
      </c>
      <c r="M32" s="22" t="s">
        <v>3</v>
      </c>
      <c r="N32" s="22" t="s">
        <v>3</v>
      </c>
      <c r="O32" s="22" t="s">
        <v>3</v>
      </c>
      <c r="P32" s="22" t="s">
        <v>3</v>
      </c>
      <c r="Q32" s="22" t="s">
        <v>3</v>
      </c>
      <c r="R32" s="22" t="s">
        <v>3</v>
      </c>
      <c r="S32" s="22" t="s">
        <v>3</v>
      </c>
      <c r="T32" s="22" t="s">
        <v>3</v>
      </c>
      <c r="U32" s="22" t="s">
        <v>3</v>
      </c>
      <c r="V32" s="22" t="s">
        <v>3</v>
      </c>
      <c r="W32" s="22">
        <v>122.83044700000001</v>
      </c>
      <c r="X32" s="22">
        <v>145.30000000000001</v>
      </c>
      <c r="Y32" s="22">
        <v>113.7</v>
      </c>
      <c r="Z32" s="22">
        <v>84.9</v>
      </c>
      <c r="AA32" s="22">
        <v>65.099999999999994</v>
      </c>
      <c r="AB32" s="22">
        <v>59.2</v>
      </c>
      <c r="AC32" s="22">
        <v>91.7</v>
      </c>
      <c r="AD32" s="22">
        <v>169.8</v>
      </c>
      <c r="AE32" s="22">
        <v>216.5</v>
      </c>
      <c r="AF32" s="22">
        <v>198.9</v>
      </c>
      <c r="AG32" s="22">
        <v>172</v>
      </c>
      <c r="AH32" s="22">
        <v>140.1</v>
      </c>
      <c r="AI32" s="22">
        <v>131.48571959999998</v>
      </c>
      <c r="AJ32" s="22">
        <v>192.4098836</v>
      </c>
      <c r="AK32" s="22">
        <v>219.1282545</v>
      </c>
      <c r="AL32" s="22">
        <v>166.77737669999999</v>
      </c>
      <c r="AM32" s="22">
        <v>154.97920400000001</v>
      </c>
      <c r="AN32" s="22">
        <v>174.35628890000001</v>
      </c>
      <c r="AO32" s="22">
        <v>177.82350184999999</v>
      </c>
      <c r="AP32" s="22">
        <v>188.08505944999999</v>
      </c>
      <c r="AQ32" s="22">
        <v>205.9559289</v>
      </c>
      <c r="AR32" s="22">
        <v>191.94253634999998</v>
      </c>
      <c r="AS32" s="22">
        <v>176.02938584999998</v>
      </c>
      <c r="AT32" s="22">
        <v>168.2218613</v>
      </c>
      <c r="AU32" s="22">
        <v>222.32303519999999</v>
      </c>
      <c r="AV32" s="22">
        <v>234.89450480000002</v>
      </c>
      <c r="AW32" s="22">
        <v>166.72745744999997</v>
      </c>
      <c r="AX32" s="71">
        <f t="shared" si="7"/>
        <v>-0.29020281852928237</v>
      </c>
      <c r="AY32" s="29"/>
      <c r="AZ32" s="29"/>
      <c r="BA32" s="12"/>
      <c r="BB32" s="13"/>
      <c r="BC32" s="13"/>
      <c r="BD32" s="13"/>
      <c r="BE32" s="13"/>
      <c r="BF32" s="13"/>
      <c r="BG32" s="13"/>
      <c r="BH32" s="13"/>
      <c r="BI32" s="13"/>
      <c r="BJ32" s="13"/>
      <c r="BK32" s="13"/>
      <c r="BL32" s="13"/>
      <c r="BM32" s="13"/>
      <c r="BN32" s="13"/>
      <c r="BO32" s="13"/>
      <c r="BP32" s="13"/>
      <c r="BQ32" s="13"/>
      <c r="BR32" s="13"/>
      <c r="BS32" s="13"/>
      <c r="BT32" s="13"/>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row>
    <row r="33" spans="1:245" s="25" customFormat="1" ht="15.75" customHeight="1">
      <c r="A33" s="35" t="s">
        <v>90</v>
      </c>
      <c r="B33" s="45" t="s">
        <v>91</v>
      </c>
      <c r="C33" s="46" t="s">
        <v>67</v>
      </c>
      <c r="D33" s="22" t="s">
        <v>3</v>
      </c>
      <c r="E33" s="22" t="s">
        <v>3</v>
      </c>
      <c r="F33" s="22" t="s">
        <v>3</v>
      </c>
      <c r="G33" s="22" t="s">
        <v>3</v>
      </c>
      <c r="H33" s="22" t="s">
        <v>3</v>
      </c>
      <c r="I33" s="22" t="s">
        <v>3</v>
      </c>
      <c r="J33" s="22" t="s">
        <v>3</v>
      </c>
      <c r="K33" s="22" t="s">
        <v>3</v>
      </c>
      <c r="L33" s="22" t="s">
        <v>3</v>
      </c>
      <c r="M33" s="22" t="s">
        <v>3</v>
      </c>
      <c r="N33" s="22" t="s">
        <v>3</v>
      </c>
      <c r="O33" s="22" t="s">
        <v>3</v>
      </c>
      <c r="P33" s="22" t="s">
        <v>3</v>
      </c>
      <c r="Q33" s="22" t="s">
        <v>3</v>
      </c>
      <c r="R33" s="22" t="s">
        <v>3</v>
      </c>
      <c r="S33" s="22" t="s">
        <v>3</v>
      </c>
      <c r="T33" s="22" t="s">
        <v>3</v>
      </c>
      <c r="U33" s="22" t="s">
        <v>3</v>
      </c>
      <c r="V33" s="22" t="s">
        <v>3</v>
      </c>
      <c r="W33" s="22" t="s">
        <v>3</v>
      </c>
      <c r="X33" s="22" t="s">
        <v>3</v>
      </c>
      <c r="Y33" s="22" t="s">
        <v>3</v>
      </c>
      <c r="Z33" s="22" t="s">
        <v>3</v>
      </c>
      <c r="AA33" s="22">
        <v>6.1</v>
      </c>
      <c r="AB33" s="22">
        <v>6</v>
      </c>
      <c r="AC33" s="22">
        <v>10.6</v>
      </c>
      <c r="AD33" s="22">
        <v>14.9</v>
      </c>
      <c r="AE33" s="22">
        <v>16.5</v>
      </c>
      <c r="AF33" s="22">
        <v>15.2</v>
      </c>
      <c r="AG33" s="22">
        <v>12.6</v>
      </c>
      <c r="AH33" s="22">
        <v>10.5</v>
      </c>
      <c r="AI33" s="22">
        <v>7.7741849000000007</v>
      </c>
      <c r="AJ33" s="22">
        <v>9.3868240000000007</v>
      </c>
      <c r="AK33" s="22">
        <v>10.018087099999999</v>
      </c>
      <c r="AL33" s="22">
        <v>7.3482139000000002</v>
      </c>
      <c r="AM33" s="22">
        <v>6.0532234499999999</v>
      </c>
      <c r="AN33" s="22">
        <v>5.7722517499999997</v>
      </c>
      <c r="AO33" s="22">
        <v>5.6475173499999993</v>
      </c>
      <c r="AP33" s="22">
        <v>5.9156689</v>
      </c>
      <c r="AQ33" s="22">
        <v>5.7078380499999994</v>
      </c>
      <c r="AR33" s="22">
        <v>5.2492659000000002</v>
      </c>
      <c r="AS33" s="22">
        <v>4.7283084999999998</v>
      </c>
      <c r="AT33" s="22">
        <v>4.4305751500000001</v>
      </c>
      <c r="AU33" s="22">
        <v>3.8714414500000003</v>
      </c>
      <c r="AV33" s="22">
        <v>4.9993188499999999</v>
      </c>
      <c r="AW33" s="22">
        <v>4.0392768500000003</v>
      </c>
      <c r="AX33" s="71">
        <f t="shared" si="7"/>
        <v>-0.19203456086822701</v>
      </c>
      <c r="AY33" s="13"/>
      <c r="AZ33" s="13"/>
      <c r="BA33" s="12"/>
      <c r="BB33" s="13"/>
      <c r="BC33" s="13"/>
      <c r="BD33" s="13"/>
      <c r="BE33" s="13"/>
      <c r="BF33" s="13"/>
      <c r="BG33" s="13"/>
      <c r="BH33" s="13"/>
      <c r="BI33" s="13"/>
      <c r="BJ33" s="13"/>
      <c r="BK33" s="13"/>
      <c r="BL33" s="13"/>
      <c r="BM33" s="13"/>
      <c r="BN33" s="13"/>
      <c r="BO33" s="13"/>
      <c r="BP33" s="13"/>
      <c r="BQ33" s="13"/>
      <c r="BR33" s="13"/>
      <c r="BS33" s="13"/>
      <c r="BT33" s="13"/>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row>
    <row r="34" spans="1:245" s="25" customFormat="1" ht="15.75" customHeight="1">
      <c r="A34" s="35" t="s">
        <v>92</v>
      </c>
      <c r="B34" s="45" t="s">
        <v>93</v>
      </c>
      <c r="C34" s="46" t="s">
        <v>67</v>
      </c>
      <c r="D34" s="22" t="s">
        <v>3</v>
      </c>
      <c r="E34" s="22" t="s">
        <v>3</v>
      </c>
      <c r="F34" s="22" t="s">
        <v>3</v>
      </c>
      <c r="G34" s="22" t="s">
        <v>3</v>
      </c>
      <c r="H34" s="22" t="s">
        <v>3</v>
      </c>
      <c r="I34" s="22" t="s">
        <v>3</v>
      </c>
      <c r="J34" s="22" t="s">
        <v>3</v>
      </c>
      <c r="K34" s="22" t="s">
        <v>3</v>
      </c>
      <c r="L34" s="22" t="s">
        <v>3</v>
      </c>
      <c r="M34" s="22" t="s">
        <v>3</v>
      </c>
      <c r="N34" s="22" t="s">
        <v>3</v>
      </c>
      <c r="O34" s="22" t="s">
        <v>3</v>
      </c>
      <c r="P34" s="22" t="s">
        <v>3</v>
      </c>
      <c r="Q34" s="22" t="s">
        <v>3</v>
      </c>
      <c r="R34" s="22" t="s">
        <v>3</v>
      </c>
      <c r="S34" s="22" t="s">
        <v>3</v>
      </c>
      <c r="T34" s="22" t="s">
        <v>3</v>
      </c>
      <c r="U34" s="22" t="s">
        <v>3</v>
      </c>
      <c r="V34" s="22" t="s">
        <v>3</v>
      </c>
      <c r="W34" s="22" t="s">
        <v>3</v>
      </c>
      <c r="X34" s="22">
        <v>45.1</v>
      </c>
      <c r="Y34" s="22">
        <v>88.1</v>
      </c>
      <c r="Z34" s="22">
        <v>64</v>
      </c>
      <c r="AA34" s="22">
        <v>30</v>
      </c>
      <c r="AB34" s="22">
        <v>16.8</v>
      </c>
      <c r="AC34" s="22">
        <v>29.6</v>
      </c>
      <c r="AD34" s="22">
        <v>44.6</v>
      </c>
      <c r="AE34" s="22">
        <v>48</v>
      </c>
      <c r="AF34" s="22">
        <v>50.2</v>
      </c>
      <c r="AG34" s="22">
        <v>26.9</v>
      </c>
      <c r="AH34" s="22">
        <v>17.7</v>
      </c>
      <c r="AI34" s="22">
        <v>12.296787650000001</v>
      </c>
      <c r="AJ34" s="22">
        <v>17.472512699999999</v>
      </c>
      <c r="AK34" s="22">
        <v>43.099205349999998</v>
      </c>
      <c r="AL34" s="22">
        <v>49.902994100000001</v>
      </c>
      <c r="AM34" s="22">
        <v>51.571802499999997</v>
      </c>
      <c r="AN34" s="22">
        <v>58.182625899999998</v>
      </c>
      <c r="AO34" s="22">
        <v>60.144826950000002</v>
      </c>
      <c r="AP34" s="22">
        <v>51.857324649999995</v>
      </c>
      <c r="AQ34" s="22">
        <v>41.059035399999999</v>
      </c>
      <c r="AR34" s="22">
        <v>40.491660000000003</v>
      </c>
      <c r="AS34" s="22">
        <v>37.518332149999999</v>
      </c>
      <c r="AT34" s="22">
        <v>7.1197058000000002</v>
      </c>
      <c r="AU34" s="22">
        <v>7.4495068499999997</v>
      </c>
      <c r="AV34" s="22">
        <v>8.0520749000000009</v>
      </c>
      <c r="AW34" s="22">
        <v>5.9444176999999998</v>
      </c>
      <c r="AX34" s="71">
        <f t="shared" si="7"/>
        <v>-0.26175330286607257</v>
      </c>
      <c r="AY34" s="13"/>
      <c r="AZ34" s="13"/>
      <c r="BA34" s="12"/>
      <c r="BB34" s="13"/>
      <c r="BC34" s="13"/>
      <c r="BD34" s="13"/>
      <c r="BE34" s="13"/>
      <c r="BF34" s="13"/>
      <c r="BG34" s="13"/>
      <c r="BH34" s="13"/>
      <c r="BI34" s="13"/>
      <c r="BJ34" s="13"/>
      <c r="BK34" s="13"/>
      <c r="BL34" s="13"/>
      <c r="BM34" s="13"/>
      <c r="BN34" s="13"/>
      <c r="BO34" s="13"/>
      <c r="BP34" s="13"/>
      <c r="BQ34" s="13"/>
      <c r="BR34" s="13"/>
      <c r="BS34" s="13"/>
      <c r="BT34" s="13"/>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row>
    <row r="35" spans="1:245" s="25" customFormat="1" ht="14">
      <c r="A35" s="31" t="s">
        <v>99</v>
      </c>
      <c r="B35" s="31" t="s">
        <v>98</v>
      </c>
      <c r="C35" s="26" t="s">
        <v>68</v>
      </c>
      <c r="D35" s="48" t="s">
        <v>3</v>
      </c>
      <c r="E35" s="48" t="s">
        <v>3</v>
      </c>
      <c r="F35" s="48" t="s">
        <v>3</v>
      </c>
      <c r="G35" s="48" t="s">
        <v>3</v>
      </c>
      <c r="H35" s="48" t="s">
        <v>3</v>
      </c>
      <c r="I35" s="48" t="s">
        <v>3</v>
      </c>
      <c r="J35" s="48" t="s">
        <v>3</v>
      </c>
      <c r="K35" s="48" t="s">
        <v>3</v>
      </c>
      <c r="L35" s="48" t="s">
        <v>3</v>
      </c>
      <c r="M35" s="48" t="s">
        <v>3</v>
      </c>
      <c r="N35" s="48" t="s">
        <v>3</v>
      </c>
      <c r="O35" s="48" t="s">
        <v>3</v>
      </c>
      <c r="P35" s="48" t="s">
        <v>3</v>
      </c>
      <c r="Q35" s="48" t="s">
        <v>3</v>
      </c>
      <c r="R35" s="48" t="s">
        <v>3</v>
      </c>
      <c r="S35" s="48" t="s">
        <v>3</v>
      </c>
      <c r="T35" s="48" t="s">
        <v>3</v>
      </c>
      <c r="U35" s="48" t="s">
        <v>3</v>
      </c>
      <c r="V35" s="48" t="s">
        <v>3</v>
      </c>
      <c r="W35" s="48" t="s">
        <v>3</v>
      </c>
      <c r="X35" s="48" t="s">
        <v>3</v>
      </c>
      <c r="Y35" s="48" t="s">
        <v>3</v>
      </c>
      <c r="Z35" s="48" t="s">
        <v>3</v>
      </c>
      <c r="AA35" s="48" t="s">
        <v>3</v>
      </c>
      <c r="AB35" s="48" t="s">
        <v>3</v>
      </c>
      <c r="AC35" s="48" t="s">
        <v>3</v>
      </c>
      <c r="AD35" s="48" t="s">
        <v>3</v>
      </c>
      <c r="AE35" s="48" t="s">
        <v>3</v>
      </c>
      <c r="AF35" s="48" t="s">
        <v>3</v>
      </c>
      <c r="AG35" s="48" t="s">
        <v>3</v>
      </c>
      <c r="AH35" s="48" t="s">
        <v>3</v>
      </c>
      <c r="AI35" s="48" t="s">
        <v>3</v>
      </c>
      <c r="AJ35" s="48" t="s">
        <v>3</v>
      </c>
      <c r="AK35" s="48" t="s">
        <v>3</v>
      </c>
      <c r="AL35" s="48" t="s">
        <v>3</v>
      </c>
      <c r="AM35" s="10">
        <f>SUM(AM36:AM38)</f>
        <v>4.8516055099999997</v>
      </c>
      <c r="AN35" s="10">
        <f t="shared" ref="AN35:AO35" si="20">SUM(AN36:AN38)</f>
        <v>188.75071149000001</v>
      </c>
      <c r="AO35" s="10">
        <f t="shared" si="20"/>
        <v>229.21268094999996</v>
      </c>
      <c r="AP35" s="10">
        <f t="shared" ref="AP35:AQ35" si="21">SUM(AP36:AP38)</f>
        <v>193.90192225999999</v>
      </c>
      <c r="AQ35" s="10">
        <f t="shared" si="21"/>
        <v>211.66704230000002</v>
      </c>
      <c r="AR35" s="10">
        <f t="shared" ref="AR35:AS35" si="22">SUM(AR36:AR38)</f>
        <v>242.59714871999998</v>
      </c>
      <c r="AS35" s="10">
        <f t="shared" si="22"/>
        <v>195.47860663999998</v>
      </c>
      <c r="AT35" s="10">
        <f t="shared" ref="AT35:AU35" si="23">SUM(AT36:AT38)</f>
        <v>250.53895027000002</v>
      </c>
      <c r="AU35" s="10">
        <f t="shared" si="23"/>
        <v>207.62529407</v>
      </c>
      <c r="AV35" s="10">
        <f t="shared" ref="AV35:AW35" si="24">SUM(AV36:AV38)</f>
        <v>327.79001718000001</v>
      </c>
      <c r="AW35" s="10">
        <f t="shared" si="24"/>
        <v>201.77801614999998</v>
      </c>
      <c r="AX35" s="70">
        <f t="shared" si="7"/>
        <v>-0.38442903818148555</v>
      </c>
      <c r="AY35" s="73"/>
      <c r="AZ35" s="73"/>
      <c r="BA35" s="73"/>
      <c r="BB35" s="73"/>
      <c r="BC35" s="73"/>
      <c r="BD35" s="73"/>
      <c r="BE35" s="11"/>
      <c r="BF35" s="11"/>
      <c r="BG35" s="11"/>
      <c r="BH35" s="11"/>
      <c r="BI35" s="11"/>
      <c r="BJ35" s="11"/>
      <c r="BK35" s="11"/>
      <c r="BL35" s="11"/>
      <c r="BM35" s="13"/>
      <c r="BN35" s="13"/>
      <c r="BO35" s="13"/>
      <c r="BP35" s="13"/>
      <c r="BQ35" s="13"/>
      <c r="BR35" s="13"/>
      <c r="BS35" s="13"/>
      <c r="BT35" s="13"/>
    </row>
    <row r="36" spans="1:245" s="25" customFormat="1" ht="25" hidden="1" outlineLevel="1">
      <c r="A36" s="19" t="s">
        <v>50</v>
      </c>
      <c r="B36" s="19" t="s">
        <v>47</v>
      </c>
      <c r="C36" s="26"/>
      <c r="D36" s="49" t="s">
        <v>3</v>
      </c>
      <c r="E36" s="49" t="s">
        <v>3</v>
      </c>
      <c r="F36" s="49" t="s">
        <v>3</v>
      </c>
      <c r="G36" s="49" t="s">
        <v>3</v>
      </c>
      <c r="H36" s="49" t="s">
        <v>3</v>
      </c>
      <c r="I36" s="49" t="s">
        <v>3</v>
      </c>
      <c r="J36" s="49" t="s">
        <v>3</v>
      </c>
      <c r="K36" s="49" t="s">
        <v>3</v>
      </c>
      <c r="L36" s="49" t="s">
        <v>3</v>
      </c>
      <c r="M36" s="49" t="s">
        <v>3</v>
      </c>
      <c r="N36" s="49" t="s">
        <v>3</v>
      </c>
      <c r="O36" s="49" t="s">
        <v>3</v>
      </c>
      <c r="P36" s="49" t="s">
        <v>3</v>
      </c>
      <c r="Q36" s="49" t="s">
        <v>3</v>
      </c>
      <c r="R36" s="49" t="s">
        <v>3</v>
      </c>
      <c r="S36" s="49" t="s">
        <v>3</v>
      </c>
      <c r="T36" s="49" t="s">
        <v>3</v>
      </c>
      <c r="U36" s="49" t="s">
        <v>3</v>
      </c>
      <c r="V36" s="49" t="s">
        <v>3</v>
      </c>
      <c r="W36" s="49" t="s">
        <v>3</v>
      </c>
      <c r="X36" s="49" t="s">
        <v>3</v>
      </c>
      <c r="Y36" s="49" t="s">
        <v>3</v>
      </c>
      <c r="Z36" s="49" t="s">
        <v>3</v>
      </c>
      <c r="AA36" s="49" t="s">
        <v>3</v>
      </c>
      <c r="AB36" s="49" t="s">
        <v>3</v>
      </c>
      <c r="AC36" s="49" t="s">
        <v>3</v>
      </c>
      <c r="AD36" s="49" t="s">
        <v>3</v>
      </c>
      <c r="AE36" s="49" t="s">
        <v>3</v>
      </c>
      <c r="AF36" s="49" t="s">
        <v>3</v>
      </c>
      <c r="AG36" s="49" t="s">
        <v>3</v>
      </c>
      <c r="AH36" s="49" t="s">
        <v>3</v>
      </c>
      <c r="AI36" s="49" t="s">
        <v>3</v>
      </c>
      <c r="AJ36" s="49" t="s">
        <v>3</v>
      </c>
      <c r="AK36" s="49" t="s">
        <v>3</v>
      </c>
      <c r="AL36" s="49" t="s">
        <v>3</v>
      </c>
      <c r="AM36" s="22">
        <v>3.8840575099999999</v>
      </c>
      <c r="AN36" s="22">
        <v>187.33690644000001</v>
      </c>
      <c r="AO36" s="22">
        <v>227.99897515999999</v>
      </c>
      <c r="AP36" s="22">
        <v>193.47258908000001</v>
      </c>
      <c r="AQ36" s="22">
        <v>212.13786068000002</v>
      </c>
      <c r="AR36" s="22">
        <v>244.92765688</v>
      </c>
      <c r="AS36" s="22">
        <v>196.84525506999998</v>
      </c>
      <c r="AT36" s="22">
        <v>256.66525203999998</v>
      </c>
      <c r="AU36" s="22">
        <v>209.51350753</v>
      </c>
      <c r="AV36" s="22">
        <v>330.31931091000001</v>
      </c>
      <c r="AW36" s="22">
        <v>202.86538772999998</v>
      </c>
      <c r="AX36" s="70">
        <f t="shared" si="7"/>
        <v>-0.38585065713801575</v>
      </c>
      <c r="AY36" s="73"/>
      <c r="AZ36" s="73"/>
      <c r="BA36" s="73"/>
      <c r="BB36" s="73"/>
      <c r="BC36" s="73"/>
      <c r="BD36" s="73"/>
      <c r="BE36" s="11"/>
      <c r="BF36" s="11"/>
      <c r="BG36" s="11"/>
      <c r="BH36" s="11"/>
      <c r="BI36" s="11"/>
      <c r="BJ36" s="11"/>
      <c r="BK36" s="11"/>
      <c r="BL36" s="11"/>
      <c r="BM36" s="13"/>
      <c r="BN36" s="13"/>
      <c r="BO36" s="13"/>
      <c r="BP36" s="13"/>
      <c r="BQ36" s="13"/>
      <c r="BR36" s="13"/>
      <c r="BS36" s="13"/>
      <c r="BT36" s="13"/>
    </row>
    <row r="37" spans="1:245" s="25" customFormat="1" ht="25" hidden="1" outlineLevel="1">
      <c r="A37" s="19" t="s">
        <v>51</v>
      </c>
      <c r="B37" s="19" t="s">
        <v>48</v>
      </c>
      <c r="C37" s="26"/>
      <c r="D37" s="49" t="s">
        <v>3</v>
      </c>
      <c r="E37" s="49" t="s">
        <v>3</v>
      </c>
      <c r="F37" s="49" t="s">
        <v>3</v>
      </c>
      <c r="G37" s="49" t="s">
        <v>3</v>
      </c>
      <c r="H37" s="49" t="s">
        <v>3</v>
      </c>
      <c r="I37" s="49" t="s">
        <v>3</v>
      </c>
      <c r="J37" s="49" t="s">
        <v>3</v>
      </c>
      <c r="K37" s="49" t="s">
        <v>3</v>
      </c>
      <c r="L37" s="49" t="s">
        <v>3</v>
      </c>
      <c r="M37" s="49" t="s">
        <v>3</v>
      </c>
      <c r="N37" s="49" t="s">
        <v>3</v>
      </c>
      <c r="O37" s="49" t="s">
        <v>3</v>
      </c>
      <c r="P37" s="49" t="s">
        <v>3</v>
      </c>
      <c r="Q37" s="49" t="s">
        <v>3</v>
      </c>
      <c r="R37" s="49" t="s">
        <v>3</v>
      </c>
      <c r="S37" s="49" t="s">
        <v>3</v>
      </c>
      <c r="T37" s="49" t="s">
        <v>3</v>
      </c>
      <c r="U37" s="49" t="s">
        <v>3</v>
      </c>
      <c r="V37" s="49" t="s">
        <v>3</v>
      </c>
      <c r="W37" s="49" t="s">
        <v>3</v>
      </c>
      <c r="X37" s="49" t="s">
        <v>3</v>
      </c>
      <c r="Y37" s="49" t="s">
        <v>3</v>
      </c>
      <c r="Z37" s="49" t="s">
        <v>3</v>
      </c>
      <c r="AA37" s="49" t="s">
        <v>3</v>
      </c>
      <c r="AB37" s="49" t="s">
        <v>3</v>
      </c>
      <c r="AC37" s="49" t="s">
        <v>3</v>
      </c>
      <c r="AD37" s="49" t="s">
        <v>3</v>
      </c>
      <c r="AE37" s="49" t="s">
        <v>3</v>
      </c>
      <c r="AF37" s="49" t="s">
        <v>3</v>
      </c>
      <c r="AG37" s="49" t="s">
        <v>3</v>
      </c>
      <c r="AH37" s="49" t="s">
        <v>3</v>
      </c>
      <c r="AI37" s="49" t="s">
        <v>3</v>
      </c>
      <c r="AJ37" s="49" t="s">
        <v>3</v>
      </c>
      <c r="AK37" s="49" t="s">
        <v>3</v>
      </c>
      <c r="AL37" s="49" t="s">
        <v>3</v>
      </c>
      <c r="AM37" s="22">
        <v>0.96754799999999996</v>
      </c>
      <c r="AN37" s="22">
        <v>2.329793</v>
      </c>
      <c r="AO37" s="22">
        <v>1.9100360000000001</v>
      </c>
      <c r="AP37" s="22">
        <v>1.103718</v>
      </c>
      <c r="AQ37" s="22">
        <v>0.71720899999999999</v>
      </c>
      <c r="AR37" s="22">
        <v>9.9680000000000046E-3</v>
      </c>
      <c r="AS37" s="22">
        <v>0.346891</v>
      </c>
      <c r="AT37" s="22">
        <v>0.30312499999999998</v>
      </c>
      <c r="AU37" s="22">
        <v>0.26032</v>
      </c>
      <c r="AV37" s="22">
        <v>0.24132400000000001</v>
      </c>
      <c r="AW37" s="22">
        <v>-2.5878999999999999E-2</v>
      </c>
      <c r="AX37" s="70">
        <f t="shared" si="7"/>
        <v>-1.1072375727238071</v>
      </c>
      <c r="AY37" s="73"/>
      <c r="AZ37" s="73"/>
      <c r="BA37" s="73"/>
      <c r="BB37" s="73"/>
      <c r="BC37" s="73"/>
      <c r="BD37" s="73"/>
      <c r="BE37" s="13"/>
      <c r="BF37" s="13"/>
      <c r="BG37" s="13"/>
      <c r="BH37" s="13"/>
      <c r="BI37" s="13"/>
      <c r="BJ37" s="13"/>
      <c r="BK37" s="13"/>
      <c r="BL37" s="13"/>
      <c r="BM37" s="13"/>
      <c r="BN37" s="13"/>
      <c r="BO37" s="13"/>
      <c r="BP37" s="13"/>
      <c r="BQ37" s="13"/>
      <c r="BR37" s="13"/>
      <c r="BS37" s="13"/>
      <c r="BT37" s="13"/>
    </row>
    <row r="38" spans="1:245" s="25" customFormat="1" ht="25" hidden="1" outlineLevel="1">
      <c r="A38" s="19" t="s">
        <v>52</v>
      </c>
      <c r="B38" s="19" t="s">
        <v>49</v>
      </c>
      <c r="C38" s="26"/>
      <c r="D38" s="49" t="s">
        <v>3</v>
      </c>
      <c r="E38" s="49" t="s">
        <v>3</v>
      </c>
      <c r="F38" s="49" t="s">
        <v>3</v>
      </c>
      <c r="G38" s="49" t="s">
        <v>3</v>
      </c>
      <c r="H38" s="49" t="s">
        <v>3</v>
      </c>
      <c r="I38" s="49" t="s">
        <v>3</v>
      </c>
      <c r="J38" s="49" t="s">
        <v>3</v>
      </c>
      <c r="K38" s="49" t="s">
        <v>3</v>
      </c>
      <c r="L38" s="49" t="s">
        <v>3</v>
      </c>
      <c r="M38" s="49" t="s">
        <v>3</v>
      </c>
      <c r="N38" s="49" t="s">
        <v>3</v>
      </c>
      <c r="O38" s="49" t="s">
        <v>3</v>
      </c>
      <c r="P38" s="49" t="s">
        <v>3</v>
      </c>
      <c r="Q38" s="49" t="s">
        <v>3</v>
      </c>
      <c r="R38" s="49" t="s">
        <v>3</v>
      </c>
      <c r="S38" s="49" t="s">
        <v>3</v>
      </c>
      <c r="T38" s="49" t="s">
        <v>3</v>
      </c>
      <c r="U38" s="49" t="s">
        <v>3</v>
      </c>
      <c r="V38" s="49" t="s">
        <v>3</v>
      </c>
      <c r="W38" s="49" t="s">
        <v>3</v>
      </c>
      <c r="X38" s="49" t="s">
        <v>3</v>
      </c>
      <c r="Y38" s="49" t="s">
        <v>3</v>
      </c>
      <c r="Z38" s="49" t="s">
        <v>3</v>
      </c>
      <c r="AA38" s="49" t="s">
        <v>3</v>
      </c>
      <c r="AB38" s="49" t="s">
        <v>3</v>
      </c>
      <c r="AC38" s="49" t="s">
        <v>3</v>
      </c>
      <c r="AD38" s="49" t="s">
        <v>3</v>
      </c>
      <c r="AE38" s="49" t="s">
        <v>3</v>
      </c>
      <c r="AF38" s="49" t="s">
        <v>3</v>
      </c>
      <c r="AG38" s="49" t="s">
        <v>3</v>
      </c>
      <c r="AH38" s="49" t="s">
        <v>3</v>
      </c>
      <c r="AI38" s="49" t="s">
        <v>3</v>
      </c>
      <c r="AJ38" s="49" t="s">
        <v>3</v>
      </c>
      <c r="AK38" s="49" t="s">
        <v>3</v>
      </c>
      <c r="AL38" s="49" t="s">
        <v>3</v>
      </c>
      <c r="AM38" s="22">
        <v>0</v>
      </c>
      <c r="AN38" s="22">
        <v>-0.91598795</v>
      </c>
      <c r="AO38" s="22">
        <v>-0.69633020999999995</v>
      </c>
      <c r="AP38" s="22">
        <v>-0.67438482</v>
      </c>
      <c r="AQ38" s="22">
        <v>-1.1880273799999999</v>
      </c>
      <c r="AR38" s="22">
        <v>-2.3404761600000001</v>
      </c>
      <c r="AS38" s="22">
        <v>-1.71353943</v>
      </c>
      <c r="AT38" s="22">
        <v>-6.4294267699999992</v>
      </c>
      <c r="AU38" s="22">
        <v>-2.1485334599999999</v>
      </c>
      <c r="AV38" s="22">
        <v>-2.7706177300000001</v>
      </c>
      <c r="AW38" s="22">
        <v>-1.0614925800000001</v>
      </c>
      <c r="AX38" s="70">
        <f t="shared" si="7"/>
        <v>0.61687512192452476</v>
      </c>
      <c r="AY38" s="73"/>
      <c r="AZ38" s="73"/>
      <c r="BA38" s="73"/>
      <c r="BB38" s="73"/>
      <c r="BC38" s="73"/>
      <c r="BD38" s="73"/>
      <c r="BE38" s="13"/>
      <c r="BF38" s="13"/>
      <c r="BG38" s="13"/>
      <c r="BH38" s="13"/>
      <c r="BI38" s="13"/>
      <c r="BJ38" s="13"/>
      <c r="BK38" s="13"/>
      <c r="BL38" s="13"/>
      <c r="BM38" s="13"/>
      <c r="BN38" s="13"/>
      <c r="BO38" s="13"/>
      <c r="BP38" s="13"/>
      <c r="BQ38" s="13"/>
      <c r="BR38" s="13"/>
      <c r="BS38" s="13"/>
      <c r="BT38" s="13"/>
    </row>
    <row r="39" spans="1:245" s="15" customFormat="1" ht="15.75" customHeight="1" collapsed="1">
      <c r="A39" s="16" t="s">
        <v>94</v>
      </c>
      <c r="B39" s="50" t="s">
        <v>95</v>
      </c>
      <c r="C39" s="46" t="s">
        <v>61</v>
      </c>
      <c r="D39" s="10">
        <v>23.059000000000001</v>
      </c>
      <c r="E39" s="10">
        <v>22.433999999999997</v>
      </c>
      <c r="F39" s="10">
        <v>20.757000000000001</v>
      </c>
      <c r="G39" s="10">
        <v>19.8</v>
      </c>
      <c r="H39" s="10">
        <v>18.891999999999999</v>
      </c>
      <c r="I39" s="10">
        <v>26.593999999999998</v>
      </c>
      <c r="J39" s="10">
        <v>41.567999999999998</v>
      </c>
      <c r="K39" s="10">
        <v>47.136420890000004</v>
      </c>
      <c r="L39" s="10">
        <v>48.142708970000001</v>
      </c>
      <c r="M39" s="10">
        <v>40.587941129999997</v>
      </c>
      <c r="N39" s="10">
        <v>40.288216360000007</v>
      </c>
      <c r="O39" s="10">
        <v>40.455283790000003</v>
      </c>
      <c r="P39" s="10">
        <v>40.655433070000001</v>
      </c>
      <c r="Q39" s="10">
        <v>47.734428039999997</v>
      </c>
      <c r="R39" s="10">
        <v>74.566282999999999</v>
      </c>
      <c r="S39" s="10">
        <v>127.6</v>
      </c>
      <c r="T39" s="10">
        <v>182.29388100000003</v>
      </c>
      <c r="U39" s="10">
        <v>196.40620133000002</v>
      </c>
      <c r="V39" s="10">
        <v>188.58376826</v>
      </c>
      <c r="W39" s="10">
        <v>318.72472399999998</v>
      </c>
      <c r="X39" s="10">
        <v>537.6</v>
      </c>
      <c r="Y39" s="10">
        <v>539.40000000000009</v>
      </c>
      <c r="Z39" s="10">
        <v>548.20000000000005</v>
      </c>
      <c r="AA39" s="10">
        <v>396.7</v>
      </c>
      <c r="AB39" s="10">
        <v>429.90000000000003</v>
      </c>
      <c r="AC39" s="10">
        <v>488.90000000000003</v>
      </c>
      <c r="AD39" s="10">
        <v>529</v>
      </c>
      <c r="AE39" s="10">
        <v>590.4</v>
      </c>
      <c r="AF39" s="10">
        <v>606.59999999999991</v>
      </c>
      <c r="AG39" s="10">
        <v>607</v>
      </c>
      <c r="AH39" s="10">
        <v>590.79999999999995</v>
      </c>
      <c r="AI39" s="10">
        <v>574.85558221000008</v>
      </c>
      <c r="AJ39" s="10">
        <v>639.08483729000011</v>
      </c>
      <c r="AK39" s="10">
        <v>685.02811836000001</v>
      </c>
      <c r="AL39" s="10">
        <v>675.98136579000004</v>
      </c>
      <c r="AM39" s="10">
        <v>665.53595443999995</v>
      </c>
      <c r="AN39" s="10">
        <v>674.01026119999995</v>
      </c>
      <c r="AO39" s="10">
        <v>684.21463097999992</v>
      </c>
      <c r="AP39" s="10">
        <v>698.69904276999989</v>
      </c>
      <c r="AQ39" s="10">
        <v>719.12780264000003</v>
      </c>
      <c r="AR39" s="10">
        <v>727.61765566999998</v>
      </c>
      <c r="AS39" s="10">
        <v>756.31234718999997</v>
      </c>
      <c r="AT39" s="10">
        <v>756.70558204999998</v>
      </c>
      <c r="AU39" s="10">
        <v>852.97155538999993</v>
      </c>
      <c r="AV39" s="10">
        <v>862.99602639</v>
      </c>
      <c r="AW39" s="10">
        <v>832.30298665999999</v>
      </c>
      <c r="AX39" s="70">
        <f t="shared" si="7"/>
        <v>-3.5565679089383656E-2</v>
      </c>
      <c r="AY39" s="73"/>
      <c r="AZ39" s="73"/>
      <c r="BA39" s="73"/>
      <c r="BB39" s="73"/>
      <c r="BC39" s="73"/>
      <c r="BD39" s="73"/>
      <c r="BF39" s="13"/>
      <c r="BG39" s="13"/>
      <c r="BH39" s="13"/>
      <c r="BI39" s="13"/>
      <c r="BJ39" s="13"/>
      <c r="BK39" s="13"/>
      <c r="BL39" s="13"/>
      <c r="BM39" s="13"/>
      <c r="BN39" s="13"/>
      <c r="BO39" s="13"/>
      <c r="BP39" s="13"/>
      <c r="BQ39" s="13"/>
      <c r="BR39" s="13"/>
      <c r="BS39" s="13"/>
      <c r="BT39" s="13"/>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row>
    <row r="40" spans="1:245" s="15" customFormat="1" ht="14">
      <c r="A40" s="16" t="s">
        <v>21</v>
      </c>
      <c r="B40" s="50" t="s">
        <v>20</v>
      </c>
      <c r="C40" s="46"/>
      <c r="D40" s="10" t="s">
        <v>3</v>
      </c>
      <c r="E40" s="10" t="s">
        <v>3</v>
      </c>
      <c r="F40" s="10" t="s">
        <v>3</v>
      </c>
      <c r="G40" s="10" t="s">
        <v>3</v>
      </c>
      <c r="H40" s="10" t="s">
        <v>3</v>
      </c>
      <c r="I40" s="10" t="s">
        <v>3</v>
      </c>
      <c r="J40" s="10" t="s">
        <v>3</v>
      </c>
      <c r="K40" s="10" t="s">
        <v>3</v>
      </c>
      <c r="L40" s="10" t="s">
        <v>3</v>
      </c>
      <c r="M40" s="10" t="s">
        <v>3</v>
      </c>
      <c r="N40" s="10" t="s">
        <v>3</v>
      </c>
      <c r="O40" s="10" t="s">
        <v>3</v>
      </c>
      <c r="P40" s="10" t="s">
        <v>3</v>
      </c>
      <c r="Q40" s="10" t="s">
        <v>3</v>
      </c>
      <c r="R40" s="10" t="s">
        <v>3</v>
      </c>
      <c r="S40" s="10">
        <v>37.6</v>
      </c>
      <c r="T40" s="10">
        <v>129.15122631</v>
      </c>
      <c r="U40" s="10">
        <v>238.19485015999999</v>
      </c>
      <c r="V40" s="10">
        <v>231.72823768000001</v>
      </c>
      <c r="W40" s="10">
        <v>134.130065</v>
      </c>
      <c r="X40" s="10">
        <v>147.9</v>
      </c>
      <c r="Y40" s="10">
        <v>161.6</v>
      </c>
      <c r="Z40" s="10">
        <v>142.69999999999999</v>
      </c>
      <c r="AA40" s="10">
        <v>175</v>
      </c>
      <c r="AB40" s="10">
        <v>146.19999999999999</v>
      </c>
      <c r="AC40" s="10">
        <v>28</v>
      </c>
      <c r="AD40" s="10">
        <v>0</v>
      </c>
      <c r="AE40" s="10">
        <v>7.4</v>
      </c>
      <c r="AF40" s="10">
        <v>33.4</v>
      </c>
      <c r="AG40" s="10">
        <v>68.5</v>
      </c>
      <c r="AH40" s="10">
        <v>120.4</v>
      </c>
      <c r="AI40" s="10">
        <v>119.20804481</v>
      </c>
      <c r="AJ40" s="10">
        <v>59.50699959</v>
      </c>
      <c r="AK40" s="10">
        <v>33.043350799999999</v>
      </c>
      <c r="AL40" s="10">
        <v>29.70456609</v>
      </c>
      <c r="AM40" s="10">
        <v>16.429114330000001</v>
      </c>
      <c r="AN40" s="10">
        <v>7.2878739000000001</v>
      </c>
      <c r="AO40" s="10">
        <v>5.3033819599999994</v>
      </c>
      <c r="AP40" s="10">
        <v>2.3215326199999997</v>
      </c>
      <c r="AQ40" s="10">
        <v>1.37795964</v>
      </c>
      <c r="AR40" s="10">
        <v>1.2967469200000001</v>
      </c>
      <c r="AS40" s="10">
        <v>0.92870752000000001</v>
      </c>
      <c r="AT40" s="10">
        <v>0.30418244999999999</v>
      </c>
      <c r="AU40" s="10">
        <v>0.64076654</v>
      </c>
      <c r="AV40" s="10">
        <v>0.13660797000000002</v>
      </c>
      <c r="AW40" s="10">
        <v>5.7725459999999999E-2</v>
      </c>
      <c r="AX40" s="70">
        <f t="shared" si="7"/>
        <v>-0.57743709975340385</v>
      </c>
      <c r="AY40" s="73"/>
      <c r="AZ40" s="73"/>
      <c r="BA40" s="73"/>
      <c r="BB40" s="73"/>
      <c r="BC40" s="73"/>
      <c r="BD40" s="73"/>
      <c r="BE40" s="13"/>
      <c r="BF40" s="13"/>
      <c r="BG40" s="13"/>
      <c r="BH40" s="13"/>
      <c r="BI40" s="13"/>
      <c r="BJ40" s="13"/>
      <c r="BK40" s="13"/>
      <c r="BL40" s="13"/>
      <c r="BM40" s="13"/>
      <c r="BN40" s="13"/>
      <c r="BO40" s="13"/>
      <c r="BP40" s="13"/>
      <c r="BQ40" s="13"/>
      <c r="BR40" s="13"/>
      <c r="BS40" s="13"/>
      <c r="BT40" s="13"/>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row>
    <row r="41" spans="1:245" s="15" customFormat="1" ht="15.75" customHeight="1">
      <c r="A41" s="16" t="s">
        <v>96</v>
      </c>
      <c r="B41" s="50" t="s">
        <v>97</v>
      </c>
      <c r="C41" s="46" t="s">
        <v>61</v>
      </c>
      <c r="D41" s="10">
        <v>2.286</v>
      </c>
      <c r="E41" s="10">
        <v>4.2000000000000003E-2</v>
      </c>
      <c r="F41" s="10">
        <v>6.9000000000000006E-2</v>
      </c>
      <c r="G41" s="10">
        <v>8.0000000000000002E-3</v>
      </c>
      <c r="H41" s="10">
        <v>5.7000000000000002E-2</v>
      </c>
      <c r="I41" s="10">
        <v>2.1999999999999999E-2</v>
      </c>
      <c r="J41" s="10">
        <v>0.47</v>
      </c>
      <c r="K41" s="10">
        <v>0.55200000000000005</v>
      </c>
      <c r="L41" s="10">
        <v>0.10047195</v>
      </c>
      <c r="M41" s="10">
        <v>0.51933291000000004</v>
      </c>
      <c r="N41" s="10">
        <v>0.56471965000000002</v>
      </c>
      <c r="O41" s="10">
        <v>0.55474674000000002</v>
      </c>
      <c r="P41" s="10">
        <v>0.40015239999999996</v>
      </c>
      <c r="Q41" s="10">
        <v>0.47251911000000002</v>
      </c>
      <c r="R41" s="10">
        <v>0.38159199999999999</v>
      </c>
      <c r="S41" s="10">
        <v>0.39700000000000002</v>
      </c>
      <c r="T41" s="10">
        <v>0.51715500000000003</v>
      </c>
      <c r="U41" s="10">
        <v>1.6374997099999999</v>
      </c>
      <c r="V41" s="10">
        <v>1.7549816499999999</v>
      </c>
      <c r="W41" s="10">
        <v>1.491004</v>
      </c>
      <c r="X41" s="10">
        <v>65.400000000000006</v>
      </c>
      <c r="Y41" s="10">
        <v>1.2</v>
      </c>
      <c r="Z41" s="10">
        <v>2.4</v>
      </c>
      <c r="AA41" s="10">
        <v>0.9</v>
      </c>
      <c r="AB41" s="10">
        <v>1.3</v>
      </c>
      <c r="AC41" s="10">
        <v>1.2</v>
      </c>
      <c r="AD41" s="10">
        <v>1.6</v>
      </c>
      <c r="AE41" s="10">
        <v>1.9</v>
      </c>
      <c r="AF41" s="10">
        <v>3</v>
      </c>
      <c r="AG41" s="10">
        <v>8.1</v>
      </c>
      <c r="AH41" s="10">
        <v>2.9</v>
      </c>
      <c r="AI41" s="10">
        <v>2.0874836600000002</v>
      </c>
      <c r="AJ41" s="10">
        <v>1.43488401</v>
      </c>
      <c r="AK41" s="10">
        <v>1.5320260700000001</v>
      </c>
      <c r="AL41" s="10">
        <v>1.5094414200000001</v>
      </c>
      <c r="AM41" s="10">
        <v>1.4439341400000003</v>
      </c>
      <c r="AN41" s="10">
        <v>3.9812873100000004</v>
      </c>
      <c r="AO41" s="10">
        <v>1.3871864700000003</v>
      </c>
      <c r="AP41" s="10">
        <v>4.7383858300000004</v>
      </c>
      <c r="AQ41" s="10">
        <v>1.40563481</v>
      </c>
      <c r="AR41" s="10">
        <v>10.993038300000002</v>
      </c>
      <c r="AS41" s="10">
        <v>1.0171986599999998</v>
      </c>
      <c r="AT41" s="10">
        <v>1.3725570400000007</v>
      </c>
      <c r="AU41" s="10">
        <v>1.06681464</v>
      </c>
      <c r="AV41" s="10">
        <v>0.54349825999999979</v>
      </c>
      <c r="AW41" s="10">
        <v>0.82540484999999997</v>
      </c>
      <c r="AX41" s="70">
        <f t="shared" si="7"/>
        <v>0.51868903867327987</v>
      </c>
      <c r="AY41" s="73"/>
      <c r="AZ41" s="73"/>
      <c r="BA41" s="73"/>
      <c r="BB41" s="73"/>
      <c r="BC41" s="73"/>
      <c r="BD41" s="73"/>
      <c r="BE41" s="52"/>
      <c r="BF41" s="52"/>
      <c r="BG41" s="52"/>
      <c r="BH41" s="52"/>
      <c r="BI41" s="52"/>
      <c r="BJ41" s="52"/>
      <c r="BK41" s="52"/>
      <c r="BL41" s="52"/>
      <c r="BM41" s="52"/>
      <c r="BN41" s="52"/>
      <c r="BO41" s="52"/>
      <c r="BP41" s="52"/>
      <c r="BQ41" s="52"/>
      <c r="BR41" s="52"/>
      <c r="BS41" s="52"/>
      <c r="BT41" s="52"/>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row>
    <row r="42" spans="1:245" s="15" customFormat="1" ht="15.75" customHeight="1">
      <c r="A42" s="16" t="s">
        <v>101</v>
      </c>
      <c r="B42" s="50" t="s">
        <v>100</v>
      </c>
      <c r="C42" s="46" t="s">
        <v>63</v>
      </c>
      <c r="D42" s="10" t="s">
        <v>3</v>
      </c>
      <c r="E42" s="10" t="s">
        <v>3</v>
      </c>
      <c r="F42" s="10" t="s">
        <v>3</v>
      </c>
      <c r="G42" s="10" t="s">
        <v>3</v>
      </c>
      <c r="H42" s="10" t="s">
        <v>3</v>
      </c>
      <c r="I42" s="10" t="s">
        <v>3</v>
      </c>
      <c r="J42" s="10" t="s">
        <v>3</v>
      </c>
      <c r="K42" s="10" t="s">
        <v>3</v>
      </c>
      <c r="L42" s="10" t="s">
        <v>3</v>
      </c>
      <c r="M42" s="10" t="s">
        <v>3</v>
      </c>
      <c r="N42" s="10" t="s">
        <v>3</v>
      </c>
      <c r="O42" s="10" t="s">
        <v>3</v>
      </c>
      <c r="P42" s="10" t="s">
        <v>3</v>
      </c>
      <c r="Q42" s="10" t="s">
        <v>3</v>
      </c>
      <c r="R42" s="10" t="s">
        <v>3</v>
      </c>
      <c r="S42" s="10" t="s">
        <v>3</v>
      </c>
      <c r="T42" s="10" t="s">
        <v>3</v>
      </c>
      <c r="U42" s="10" t="s">
        <v>3</v>
      </c>
      <c r="V42" s="10" t="s">
        <v>3</v>
      </c>
      <c r="W42" s="10" t="s">
        <v>3</v>
      </c>
      <c r="X42" s="10" t="s">
        <v>3</v>
      </c>
      <c r="Y42" s="10" t="s">
        <v>3</v>
      </c>
      <c r="Z42" s="10" t="s">
        <v>3</v>
      </c>
      <c r="AA42" s="10" t="s">
        <v>3</v>
      </c>
      <c r="AB42" s="10" t="s">
        <v>3</v>
      </c>
      <c r="AC42" s="10" t="s">
        <v>3</v>
      </c>
      <c r="AD42" s="10" t="s">
        <v>3</v>
      </c>
      <c r="AE42" s="10" t="s">
        <v>3</v>
      </c>
      <c r="AF42" s="10" t="s">
        <v>3</v>
      </c>
      <c r="AG42" s="10" t="s">
        <v>3</v>
      </c>
      <c r="AH42" s="10" t="s">
        <v>3</v>
      </c>
      <c r="AI42" s="10" t="s">
        <v>3</v>
      </c>
      <c r="AJ42" s="10" t="s">
        <v>3</v>
      </c>
      <c r="AK42" s="10" t="s">
        <v>3</v>
      </c>
      <c r="AL42" s="10" t="s">
        <v>3</v>
      </c>
      <c r="AM42" s="10" t="s">
        <v>3</v>
      </c>
      <c r="AN42" s="10" t="s">
        <v>3</v>
      </c>
      <c r="AO42" s="10" t="s">
        <v>3</v>
      </c>
      <c r="AP42" s="10" t="s">
        <v>3</v>
      </c>
      <c r="AQ42" s="10" t="s">
        <v>3</v>
      </c>
      <c r="AR42" s="10" t="s">
        <v>3</v>
      </c>
      <c r="AS42" s="10">
        <v>2.3510340000000001E-2</v>
      </c>
      <c r="AT42" s="10">
        <v>-3.179879E-2</v>
      </c>
      <c r="AU42" s="10">
        <v>2.2991339999999999E-2</v>
      </c>
      <c r="AV42" s="10">
        <v>1.0945231299999998</v>
      </c>
      <c r="AW42" s="10">
        <v>0.45195194999999999</v>
      </c>
      <c r="AX42" s="70">
        <f t="shared" si="7"/>
        <v>-0.58707866685284205</v>
      </c>
      <c r="AY42" s="73"/>
      <c r="AZ42" s="73"/>
      <c r="BA42" s="73"/>
      <c r="BB42" s="73"/>
      <c r="BC42" s="73"/>
      <c r="BD42" s="73"/>
      <c r="BE42" s="73"/>
      <c r="BF42" s="73"/>
      <c r="BG42" s="52"/>
      <c r="BH42" s="52"/>
      <c r="BI42" s="52"/>
      <c r="BJ42" s="52"/>
      <c r="BK42" s="52"/>
      <c r="BL42" s="52"/>
      <c r="BM42" s="52"/>
      <c r="BN42" s="52"/>
      <c r="BO42" s="52"/>
      <c r="BP42" s="52"/>
      <c r="BQ42" s="52"/>
      <c r="BR42" s="52"/>
      <c r="BS42" s="52"/>
      <c r="BT42" s="52"/>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row>
    <row r="43" spans="1:245" s="34" customFormat="1" ht="30" customHeight="1">
      <c r="A43" s="27" t="s">
        <v>122</v>
      </c>
      <c r="B43" s="27" t="s">
        <v>123</v>
      </c>
      <c r="C43" s="28"/>
      <c r="D43" s="10">
        <v>141.25800000000001</v>
      </c>
      <c r="E43" s="10">
        <v>208.99199999999999</v>
      </c>
      <c r="F43" s="10">
        <v>209.64599999999999</v>
      </c>
      <c r="G43" s="10">
        <v>123.708</v>
      </c>
      <c r="H43" s="10">
        <v>143.51499999999999</v>
      </c>
      <c r="I43" s="10">
        <v>422.97499999999997</v>
      </c>
      <c r="J43" s="10">
        <v>791.52199999999993</v>
      </c>
      <c r="K43" s="10">
        <v>763.58132454999998</v>
      </c>
      <c r="L43" s="10">
        <v>671.24902987000007</v>
      </c>
      <c r="M43" s="10">
        <v>595.20474707000005</v>
      </c>
      <c r="N43" s="10">
        <v>609.93653617000007</v>
      </c>
      <c r="O43" s="10">
        <v>519.31242634</v>
      </c>
      <c r="P43" s="10">
        <v>402.28258547000007</v>
      </c>
      <c r="Q43" s="10">
        <v>451.93077112000003</v>
      </c>
      <c r="R43" s="10">
        <v>1292.1521947500003</v>
      </c>
      <c r="S43" s="10">
        <v>3432.5243219299996</v>
      </c>
      <c r="T43" s="10">
        <v>5930.1683620699996</v>
      </c>
      <c r="U43" s="10">
        <v>5743.0480720900005</v>
      </c>
      <c r="V43" s="10">
        <v>5056.3948538000004</v>
      </c>
      <c r="W43" s="10">
        <v>5937.5372370000023</v>
      </c>
      <c r="X43" s="10">
        <v>7800.9</v>
      </c>
      <c r="Y43" s="10">
        <v>5756.8</v>
      </c>
      <c r="Z43" s="10">
        <v>4575.9999999999991</v>
      </c>
      <c r="AA43" s="10">
        <v>3294.8999999999992</v>
      </c>
      <c r="AB43" s="10">
        <v>3135.4</v>
      </c>
      <c r="AC43" s="10">
        <v>4583.6999999999989</v>
      </c>
      <c r="AD43" s="10">
        <v>6464.3</v>
      </c>
      <c r="AE43" s="10">
        <v>6849.4999999999991</v>
      </c>
      <c r="AF43" s="10">
        <v>6462.1999999999989</v>
      </c>
      <c r="AG43" s="10">
        <v>5705.6</v>
      </c>
      <c r="AH43" s="10">
        <v>4798.1999999999989</v>
      </c>
      <c r="AI43" s="10">
        <v>4519.8926472499998</v>
      </c>
      <c r="AJ43" s="10">
        <v>7127.0910242699993</v>
      </c>
      <c r="AK43" s="10">
        <v>7456.7389971499997</v>
      </c>
      <c r="AL43" s="10">
        <v>5594.7982331100002</v>
      </c>
      <c r="AM43" s="10">
        <v>5804.9163597999986</v>
      </c>
      <c r="AN43" s="10">
        <v>6491.1393929799997</v>
      </c>
      <c r="AO43" s="10">
        <v>6522.6502153399979</v>
      </c>
      <c r="AP43" s="10">
        <v>6873.5490053199992</v>
      </c>
      <c r="AQ43" s="10">
        <v>7449.5013991099968</v>
      </c>
      <c r="AR43" s="10">
        <v>7338.0009308400004</v>
      </c>
      <c r="AS43" s="10">
        <v>6730.5891275200001</v>
      </c>
      <c r="AT43" s="10">
        <v>6531.4740962300002</v>
      </c>
      <c r="AU43" s="10">
        <v>17284.378137889998</v>
      </c>
      <c r="AV43" s="10">
        <v>14286.654290899998</v>
      </c>
      <c r="AW43" s="10">
        <v>7375.7346136499991</v>
      </c>
      <c r="AX43" s="70">
        <f t="shared" si="7"/>
        <v>-0.48373254763027101</v>
      </c>
      <c r="AY43" s="73"/>
      <c r="BA43" s="73"/>
      <c r="BB43" s="73"/>
      <c r="BC43" s="73"/>
      <c r="BD43" s="73"/>
      <c r="BE43" s="73"/>
      <c r="BF43" s="73"/>
      <c r="BG43" s="11"/>
      <c r="BH43" s="11"/>
      <c r="BI43" s="11"/>
      <c r="BJ43" s="11"/>
      <c r="BK43" s="11"/>
      <c r="BL43" s="11"/>
      <c r="BM43" s="13"/>
      <c r="BN43" s="13"/>
      <c r="BO43" s="13"/>
      <c r="BP43" s="13"/>
      <c r="BQ43" s="13"/>
      <c r="BR43" s="13"/>
      <c r="BS43" s="13"/>
      <c r="BT43" s="13"/>
    </row>
    <row r="44" spans="1:245" s="34" customFormat="1" ht="30" customHeight="1">
      <c r="A44" s="27" t="s">
        <v>124</v>
      </c>
      <c r="B44" s="27" t="s">
        <v>125</v>
      </c>
      <c r="C44" s="28"/>
      <c r="D44" s="10">
        <v>258.50532753999994</v>
      </c>
      <c r="E44" s="10">
        <v>372.82515876000002</v>
      </c>
      <c r="F44" s="10">
        <v>390.27524154000002</v>
      </c>
      <c r="G44" s="10">
        <v>275.62017758000002</v>
      </c>
      <c r="H44" s="10">
        <v>272.90673406000002</v>
      </c>
      <c r="I44" s="10">
        <v>-144.83450245999995</v>
      </c>
      <c r="J44" s="10">
        <v>-487.58789641999999</v>
      </c>
      <c r="K44" s="10">
        <v>-140.49996381000005</v>
      </c>
      <c r="L44" s="10">
        <v>-0.8193370800000821</v>
      </c>
      <c r="M44" s="10">
        <v>111.53111265999996</v>
      </c>
      <c r="N44" s="10">
        <v>144.59246807999989</v>
      </c>
      <c r="O44" s="10">
        <v>284.88693545000001</v>
      </c>
      <c r="P44" s="10">
        <v>440.98015183999985</v>
      </c>
      <c r="Q44" s="10">
        <v>157.50536378999993</v>
      </c>
      <c r="R44" s="10">
        <v>-620.61456595000027</v>
      </c>
      <c r="S44" s="10">
        <v>-2728.8477057199998</v>
      </c>
      <c r="T44" s="10">
        <v>-2447.9516785699998</v>
      </c>
      <c r="U44" s="10">
        <v>-2267.6671878300003</v>
      </c>
      <c r="V44" s="10">
        <v>226.71017088999997</v>
      </c>
      <c r="W44" s="10">
        <v>-177.90443100000175</v>
      </c>
      <c r="X44" s="10">
        <v>-2290.0999999999995</v>
      </c>
      <c r="Y44" s="10">
        <v>-344.5</v>
      </c>
      <c r="Z44" s="10">
        <v>1302.9999999999991</v>
      </c>
      <c r="AA44" s="10">
        <v>2898.5000000000014</v>
      </c>
      <c r="AB44" s="10">
        <v>3386.4</v>
      </c>
      <c r="AC44" s="10">
        <v>1979.4000000000005</v>
      </c>
      <c r="AD44" s="10">
        <v>-825.10000000000036</v>
      </c>
      <c r="AE44" s="10">
        <v>-2277.0999999999985</v>
      </c>
      <c r="AF44" s="10">
        <v>-1883.4999999999991</v>
      </c>
      <c r="AG44" s="10">
        <v>-1060.4000000000005</v>
      </c>
      <c r="AH44" s="10">
        <v>10.200000000000728</v>
      </c>
      <c r="AI44" s="10">
        <v>607.51211841000077</v>
      </c>
      <c r="AJ44" s="10">
        <v>-1468.6538698699997</v>
      </c>
      <c r="AK44" s="10">
        <v>-1709.7670552399995</v>
      </c>
      <c r="AL44" s="10">
        <v>1622.6024562899993</v>
      </c>
      <c r="AM44" s="10">
        <v>1152.7282662000016</v>
      </c>
      <c r="AN44" s="10">
        <v>582.82178892000047</v>
      </c>
      <c r="AO44" s="10">
        <v>732.63285761000316</v>
      </c>
      <c r="AP44" s="10">
        <v>605.47681744000147</v>
      </c>
      <c r="AQ44" s="10">
        <v>150.7588676300029</v>
      </c>
      <c r="AR44" s="10">
        <v>395.59058751999873</v>
      </c>
      <c r="AS44" s="10">
        <v>1168.3888910099995</v>
      </c>
      <c r="AT44" s="10">
        <v>1558.4694786299997</v>
      </c>
      <c r="AU44" s="10">
        <v>137.55555037999875</v>
      </c>
      <c r="AV44" s="10">
        <v>-189.45507474999795</v>
      </c>
      <c r="AW44" s="10">
        <v>2297.0665170700022</v>
      </c>
      <c r="AX44" s="70" t="str">
        <f t="shared" si="7"/>
        <v>–</v>
      </c>
      <c r="AY44" s="73"/>
      <c r="AZ44" s="73"/>
      <c r="BA44" s="73"/>
      <c r="BB44" s="73"/>
      <c r="BC44" s="73"/>
      <c r="BD44" s="73"/>
      <c r="BE44" s="73"/>
      <c r="BF44" s="73"/>
      <c r="BG44" s="11"/>
      <c r="BH44" s="11"/>
      <c r="BI44" s="11"/>
      <c r="BJ44" s="11"/>
      <c r="BK44" s="11"/>
      <c r="BL44" s="11"/>
      <c r="BM44" s="13"/>
      <c r="BN44" s="13"/>
      <c r="BO44" s="13"/>
      <c r="BP44" s="13"/>
      <c r="BQ44" s="13"/>
      <c r="BR44" s="13"/>
      <c r="BS44" s="13"/>
      <c r="BT44" s="13"/>
    </row>
    <row r="45" spans="1:245" s="34" customFormat="1" ht="30" customHeight="1">
      <c r="A45" s="27" t="s">
        <v>126</v>
      </c>
      <c r="B45" s="27" t="s">
        <v>127</v>
      </c>
      <c r="C45" s="46"/>
      <c r="D45" s="10">
        <v>266.07032753999999</v>
      </c>
      <c r="E45" s="10">
        <v>390.26615876000005</v>
      </c>
      <c r="F45" s="10">
        <v>416.41624153999999</v>
      </c>
      <c r="G45" s="10">
        <v>320.44017758000007</v>
      </c>
      <c r="H45" s="10">
        <v>342.90973406000001</v>
      </c>
      <c r="I45" s="10">
        <v>-63.352502459999926</v>
      </c>
      <c r="J45" s="10">
        <v>-433.16489641999999</v>
      </c>
      <c r="K45" s="10">
        <v>-96.659677140000099</v>
      </c>
      <c r="L45" s="10">
        <v>45.407816049999951</v>
      </c>
      <c r="M45" s="10">
        <v>165.06743869000002</v>
      </c>
      <c r="N45" s="10">
        <v>205.5475895699999</v>
      </c>
      <c r="O45" s="10">
        <v>356.51051876999998</v>
      </c>
      <c r="P45" s="10">
        <v>534.14815183999985</v>
      </c>
      <c r="Q45" s="10">
        <v>283.96087334999993</v>
      </c>
      <c r="R45" s="10">
        <v>-473.8362156200003</v>
      </c>
      <c r="S45" s="10">
        <v>-2657.1038839199996</v>
      </c>
      <c r="T45" s="10">
        <v>-2429.8178133199999</v>
      </c>
      <c r="U45" s="10">
        <v>-2241.3248103500005</v>
      </c>
      <c r="V45" s="10">
        <v>247.27727021999999</v>
      </c>
      <c r="W45" s="10">
        <v>-168.44519700000183</v>
      </c>
      <c r="X45" s="10">
        <v>-2283.0999999999995</v>
      </c>
      <c r="Y45" s="10">
        <v>-332.89999999999964</v>
      </c>
      <c r="Z45" s="10">
        <v>1322.6999999999989</v>
      </c>
      <c r="AA45" s="10">
        <v>2935.3000000000015</v>
      </c>
      <c r="AB45" s="10">
        <v>3436.6</v>
      </c>
      <c r="AC45" s="10">
        <v>2003.4000000000005</v>
      </c>
      <c r="AD45" s="10">
        <v>-807.90000000000055</v>
      </c>
      <c r="AE45" s="10">
        <v>-2271.8999999999987</v>
      </c>
      <c r="AF45" s="10">
        <v>-1878.2999999999993</v>
      </c>
      <c r="AG45" s="10">
        <v>-1054.2000000000007</v>
      </c>
      <c r="AH45" s="10">
        <v>21.500000000000909</v>
      </c>
      <c r="AI45" s="10">
        <v>617.67388282000047</v>
      </c>
      <c r="AJ45" s="10">
        <v>-1463.7934706899996</v>
      </c>
      <c r="AK45" s="10">
        <v>-1705.0573952899995</v>
      </c>
      <c r="AL45" s="10">
        <v>1627.4504837199993</v>
      </c>
      <c r="AM45" s="10">
        <v>1157.9063900000019</v>
      </c>
      <c r="AN45" s="10">
        <v>587.30273709000085</v>
      </c>
      <c r="AO45" s="10">
        <v>737.32141921000311</v>
      </c>
      <c r="AP45" s="10">
        <v>609.85738656000103</v>
      </c>
      <c r="AQ45" s="10">
        <v>155.5356980400029</v>
      </c>
      <c r="AR45" s="10">
        <v>401.38748150999891</v>
      </c>
      <c r="AS45" s="10">
        <v>1173.3116450899997</v>
      </c>
      <c r="AT45" s="10">
        <v>1564.0097850699995</v>
      </c>
      <c r="AU45" s="10">
        <v>144.77106934999756</v>
      </c>
      <c r="AV45" s="10">
        <v>-185.78757420999864</v>
      </c>
      <c r="AW45" s="10">
        <v>2306.6550476600014</v>
      </c>
      <c r="AX45" s="70" t="str">
        <f t="shared" si="7"/>
        <v>–</v>
      </c>
      <c r="AY45" s="11"/>
      <c r="AZ45" s="11"/>
      <c r="BA45" s="12"/>
      <c r="BB45" s="11"/>
      <c r="BC45" s="11"/>
      <c r="BD45" s="11"/>
      <c r="BE45" s="11"/>
      <c r="BF45" s="11"/>
      <c r="BG45" s="11"/>
      <c r="BH45" s="11"/>
      <c r="BI45" s="11"/>
      <c r="BJ45" s="11"/>
      <c r="BK45" s="11"/>
      <c r="BL45" s="11"/>
      <c r="BM45" s="13"/>
      <c r="BN45" s="13"/>
      <c r="BO45" s="13"/>
      <c r="BP45" s="13"/>
      <c r="BQ45" s="13"/>
      <c r="BR45" s="13"/>
      <c r="BS45" s="13"/>
      <c r="BT45" s="13"/>
    </row>
    <row r="46" spans="1:245" s="34" customFormat="1" ht="30" customHeight="1">
      <c r="A46" s="27" t="s">
        <v>128</v>
      </c>
      <c r="B46" s="27" t="s">
        <v>129</v>
      </c>
      <c r="C46" s="28"/>
      <c r="D46" s="10">
        <v>266.07032753999999</v>
      </c>
      <c r="E46" s="10">
        <v>390.26615876000005</v>
      </c>
      <c r="F46" s="10">
        <v>416.41624153999999</v>
      </c>
      <c r="G46" s="10">
        <v>320.44017758000007</v>
      </c>
      <c r="H46" s="10">
        <v>342.90973406000001</v>
      </c>
      <c r="I46" s="10">
        <v>-63.352502459999926</v>
      </c>
      <c r="J46" s="10">
        <v>-433.16489641999999</v>
      </c>
      <c r="K46" s="10">
        <v>-96.659677140000099</v>
      </c>
      <c r="L46" s="10">
        <v>45.407816049999951</v>
      </c>
      <c r="M46" s="10">
        <v>165.06743869000002</v>
      </c>
      <c r="N46" s="10">
        <v>205.5475895699999</v>
      </c>
      <c r="O46" s="10">
        <v>356.51051876999998</v>
      </c>
      <c r="P46" s="10">
        <v>534.14815183999985</v>
      </c>
      <c r="Q46" s="10">
        <v>283.96087334999993</v>
      </c>
      <c r="R46" s="10">
        <v>-473.8362156200003</v>
      </c>
      <c r="S46" s="10">
        <v>-2657.1038839199996</v>
      </c>
      <c r="T46" s="10">
        <v>-2429.8178133199999</v>
      </c>
      <c r="U46" s="10">
        <v>-2241.3248103500005</v>
      </c>
      <c r="V46" s="10">
        <v>247.27727021999999</v>
      </c>
      <c r="W46" s="10">
        <v>-168.44519700000183</v>
      </c>
      <c r="X46" s="10">
        <v>-2283.0999999999995</v>
      </c>
      <c r="Y46" s="10">
        <v>-332.89999999999964</v>
      </c>
      <c r="Z46" s="10">
        <v>1322.6999999999989</v>
      </c>
      <c r="AA46" s="10">
        <v>2935.3000000000015</v>
      </c>
      <c r="AB46" s="10">
        <v>3436.6</v>
      </c>
      <c r="AC46" s="10">
        <v>2003.4000000000005</v>
      </c>
      <c r="AD46" s="10">
        <v>-807.90000000000055</v>
      </c>
      <c r="AE46" s="10">
        <v>-2271.8999999999987</v>
      </c>
      <c r="AF46" s="10">
        <v>-1878.2999999999993</v>
      </c>
      <c r="AG46" s="10">
        <v>-1054.2000000000007</v>
      </c>
      <c r="AH46" s="10">
        <v>21.500000000000909</v>
      </c>
      <c r="AI46" s="10">
        <v>617.67388282000047</v>
      </c>
      <c r="AJ46" s="10">
        <v>-1463.7934706899996</v>
      </c>
      <c r="AK46" s="10">
        <v>-1705.0573952899995</v>
      </c>
      <c r="AL46" s="10">
        <v>1627.4504837199993</v>
      </c>
      <c r="AM46" s="10">
        <v>1157.9063900000019</v>
      </c>
      <c r="AN46" s="10">
        <v>587.30273709000085</v>
      </c>
      <c r="AO46" s="10">
        <v>737.32141921000311</v>
      </c>
      <c r="AP46" s="10">
        <v>609.85738656000103</v>
      </c>
      <c r="AQ46" s="10">
        <v>155.5356980400029</v>
      </c>
      <c r="AR46" s="10">
        <v>401.38748150999891</v>
      </c>
      <c r="AS46" s="10">
        <v>1173.3116450899997</v>
      </c>
      <c r="AT46" s="10">
        <v>1564.0097850699995</v>
      </c>
      <c r="AU46" s="10">
        <v>144.77106934999756</v>
      </c>
      <c r="AV46" s="10">
        <v>-185.78757420999864</v>
      </c>
      <c r="AW46" s="10">
        <v>2306.6550476600014</v>
      </c>
      <c r="AX46" s="70" t="str">
        <f t="shared" si="7"/>
        <v>–</v>
      </c>
      <c r="AY46" s="11"/>
      <c r="AZ46" s="11"/>
      <c r="BA46" s="12"/>
      <c r="BB46" s="11"/>
      <c r="BC46" s="11"/>
      <c r="BD46" s="11"/>
      <c r="BE46" s="11"/>
      <c r="BF46" s="11"/>
      <c r="BG46" s="11"/>
      <c r="BH46" s="11"/>
      <c r="BI46" s="11"/>
      <c r="BJ46" s="11"/>
      <c r="BK46" s="11"/>
      <c r="BL46" s="11"/>
      <c r="BM46" s="13"/>
      <c r="BN46" s="13"/>
      <c r="BO46" s="13"/>
      <c r="BP46" s="13"/>
      <c r="BQ46" s="13"/>
      <c r="BR46" s="13"/>
      <c r="BS46" s="13"/>
      <c r="BT46" s="13"/>
    </row>
    <row r="47" spans="1:245" s="34" customFormat="1" ht="24" customHeight="1" thickBot="1">
      <c r="A47" s="53" t="s">
        <v>130</v>
      </c>
      <c r="B47" s="53" t="s">
        <v>131</v>
      </c>
      <c r="C47" s="54"/>
      <c r="D47" s="55">
        <v>464.483</v>
      </c>
      <c r="E47" s="55">
        <v>854.74800000000005</v>
      </c>
      <c r="F47" s="55">
        <v>1271.164</v>
      </c>
      <c r="G47" s="55">
        <v>1591.625</v>
      </c>
      <c r="H47" s="55">
        <v>1934.5350000000001</v>
      </c>
      <c r="I47" s="55">
        <v>1871.18</v>
      </c>
      <c r="J47" s="55">
        <v>1438.0160000000001</v>
      </c>
      <c r="K47" s="55">
        <v>1341.35656496</v>
      </c>
      <c r="L47" s="55">
        <v>1378.51501568</v>
      </c>
      <c r="M47" s="55">
        <v>1543.5824882899999</v>
      </c>
      <c r="N47" s="55">
        <v>1749.1031518699999</v>
      </c>
      <c r="O47" s="55">
        <v>2105.6003489899999</v>
      </c>
      <c r="P47" s="55">
        <v>2639.74708461</v>
      </c>
      <c r="Q47" s="55">
        <v>2923.6652284699999</v>
      </c>
      <c r="R47" s="55">
        <v>2449.9188667000003</v>
      </c>
      <c r="S47" s="55">
        <v>-207.18519252000002</v>
      </c>
      <c r="T47" s="55">
        <v>-2636.6480900000001</v>
      </c>
      <c r="U47" s="55">
        <v>-4877.9597255000008</v>
      </c>
      <c r="V47" s="55">
        <v>-4630.6824552800017</v>
      </c>
      <c r="W47" s="55">
        <v>-4799.0868110000001</v>
      </c>
      <c r="X47" s="55">
        <v>-7082.2</v>
      </c>
      <c r="Y47" s="55">
        <v>-7415.1</v>
      </c>
      <c r="Z47" s="55">
        <v>-6092.5</v>
      </c>
      <c r="AA47" s="55">
        <v>-3157.2</v>
      </c>
      <c r="AB47" s="55">
        <v>279.39999999999998</v>
      </c>
      <c r="AC47" s="55">
        <v>2282.9</v>
      </c>
      <c r="AD47" s="55">
        <v>1475</v>
      </c>
      <c r="AE47" s="55">
        <v>-796.9</v>
      </c>
      <c r="AF47" s="55">
        <v>-2675.2</v>
      </c>
      <c r="AG47" s="55">
        <v>-3729.5</v>
      </c>
      <c r="AH47" s="55">
        <v>-3708</v>
      </c>
      <c r="AI47" s="55">
        <v>-3090.29890733</v>
      </c>
      <c r="AJ47" s="55">
        <v>-4554.0923780200001</v>
      </c>
      <c r="AK47" s="55">
        <v>-6259.1497733099995</v>
      </c>
      <c r="AL47" s="55">
        <v>-4631.6992895900003</v>
      </c>
      <c r="AM47" s="55">
        <v>-3473.7928995900002</v>
      </c>
      <c r="AN47" s="55">
        <v>-2886.4901625000007</v>
      </c>
      <c r="AO47" s="55">
        <v>-2149.1687432899998</v>
      </c>
      <c r="AP47" s="55">
        <v>-1539.3113567300002</v>
      </c>
      <c r="AQ47" s="55">
        <v>-1383.7756586899995</v>
      </c>
      <c r="AR47" s="55">
        <v>-982.38817717999984</v>
      </c>
      <c r="AS47" s="55">
        <v>190.92346791000008</v>
      </c>
      <c r="AT47" s="55">
        <v>1754.9332529799999</v>
      </c>
      <c r="AU47" s="55">
        <v>1899.7043223299995</v>
      </c>
      <c r="AV47" s="55">
        <v>1713.91674812</v>
      </c>
      <c r="AW47" s="55">
        <v>4020.5717957799998</v>
      </c>
      <c r="AX47" s="74">
        <f t="shared" si="7"/>
        <v>1.3458384429641497</v>
      </c>
      <c r="AY47" s="56"/>
      <c r="AZ47" s="56"/>
      <c r="BA47" s="12"/>
      <c r="BB47" s="13"/>
      <c r="BC47" s="13"/>
      <c r="BD47" s="13"/>
      <c r="BE47" s="13"/>
      <c r="BF47" s="13"/>
      <c r="BG47" s="13"/>
      <c r="BH47" s="13"/>
      <c r="BI47" s="13"/>
      <c r="BJ47" s="13"/>
      <c r="BK47" s="13"/>
      <c r="BL47" s="13"/>
      <c r="BM47" s="13"/>
      <c r="BN47" s="13"/>
      <c r="BO47" s="13"/>
      <c r="BP47" s="13"/>
      <c r="BQ47" s="13"/>
      <c r="BR47" s="13"/>
      <c r="BS47" s="13"/>
      <c r="BT47" s="13"/>
    </row>
    <row r="49" spans="2:52" ht="13.5" customHeight="1">
      <c r="B49" s="57"/>
      <c r="C49" s="57"/>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7"/>
      <c r="AR49" s="57"/>
      <c r="AS49" s="57"/>
      <c r="AT49" s="57"/>
      <c r="AU49" s="59"/>
      <c r="AV49" s="59"/>
      <c r="AW49" s="59"/>
      <c r="AX49" s="57"/>
      <c r="AY49" s="57"/>
      <c r="AZ49" s="57"/>
    </row>
    <row r="50" spans="2:52" ht="13.5" customHeight="1">
      <c r="B50" s="57"/>
      <c r="C50" s="57"/>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row>
    <row r="51" spans="2:52" ht="13.5" customHeight="1">
      <c r="B51" s="57"/>
      <c r="C51" s="57"/>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row>
    <row r="52" spans="2:52" ht="13.5" customHeight="1">
      <c r="B52" s="57"/>
      <c r="C52" s="57"/>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row>
    <row r="53" spans="2:52" ht="13.5" customHeight="1">
      <c r="B53" s="57"/>
      <c r="C53" s="57"/>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row>
    <row r="54" spans="2:52" ht="13.5" customHeight="1">
      <c r="B54" s="57"/>
      <c r="C54" s="57"/>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row>
    <row r="55" spans="2:52" ht="13.5" customHeight="1">
      <c r="B55" s="57"/>
      <c r="C55" s="57"/>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row>
    <row r="56" spans="2:52" ht="13.5" customHeight="1">
      <c r="B56" s="57"/>
      <c r="C56" s="57"/>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row>
    <row r="57" spans="2:52" ht="13.5" customHeight="1">
      <c r="B57" s="57"/>
      <c r="C57" s="57"/>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row>
    <row r="58" spans="2:52" ht="12" customHeight="1">
      <c r="B58" s="57"/>
      <c r="C58" s="57"/>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row>
    <row r="59" spans="2:52" ht="12.75" customHeight="1">
      <c r="B59" s="57"/>
      <c r="C59" s="57"/>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row>
    <row r="60" spans="2:52" ht="13.5" customHeight="1">
      <c r="B60" s="57"/>
      <c r="C60" s="57"/>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row>
    <row r="61" spans="2:52" ht="12.75" customHeight="1">
      <c r="B61" s="57"/>
      <c r="C61" s="57"/>
      <c r="D61" s="57"/>
      <c r="E61" s="57"/>
      <c r="F61" s="57"/>
      <c r="G61" s="57"/>
      <c r="H61" s="57"/>
      <c r="I61" s="57"/>
      <c r="J61" s="57"/>
      <c r="L61" s="57"/>
      <c r="M61" s="57"/>
      <c r="N61" s="57"/>
      <c r="O61" s="57"/>
      <c r="P61" s="57"/>
      <c r="Q61" s="57"/>
      <c r="R61" s="57"/>
      <c r="S61" s="57"/>
      <c r="T61" s="57"/>
      <c r="U61" s="57"/>
      <c r="V61" s="57"/>
      <c r="W61" s="57"/>
      <c r="X61" s="57"/>
      <c r="AQ61" s="63"/>
      <c r="AR61" s="63"/>
      <c r="AS61" s="63"/>
      <c r="AT61" s="63"/>
      <c r="AU61" s="63"/>
      <c r="AV61" s="63"/>
      <c r="AW61" s="63"/>
    </row>
    <row r="62" spans="2:52" ht="13.5">
      <c r="B62" s="57"/>
      <c r="C62" s="57"/>
      <c r="D62" s="57"/>
      <c r="E62" s="57"/>
      <c r="F62" s="57"/>
      <c r="G62" s="57"/>
      <c r="H62" s="57"/>
      <c r="I62" s="57"/>
      <c r="J62" s="57"/>
      <c r="L62" s="57"/>
      <c r="M62" s="57"/>
      <c r="N62" s="57"/>
      <c r="O62" s="57"/>
      <c r="P62" s="57"/>
      <c r="Q62" s="57"/>
      <c r="R62" s="57"/>
      <c r="S62" s="57"/>
      <c r="T62" s="57"/>
      <c r="U62" s="57"/>
      <c r="V62" s="57"/>
      <c r="W62" s="57"/>
      <c r="X62" s="57"/>
      <c r="AQ62" s="63"/>
      <c r="AR62" s="63"/>
      <c r="AS62" s="63"/>
      <c r="AT62" s="63"/>
      <c r="AU62" s="63"/>
      <c r="AV62" s="63"/>
      <c r="AW62" s="63"/>
    </row>
    <row r="63" spans="2:52" ht="11.15" customHeight="1">
      <c r="R63" s="64"/>
      <c r="S63" s="64"/>
      <c r="AQ63" s="63"/>
      <c r="AR63" s="63"/>
      <c r="AS63" s="63"/>
      <c r="AT63" s="63"/>
      <c r="AU63" s="63"/>
      <c r="AV63" s="63"/>
      <c r="AW63" s="63"/>
    </row>
    <row r="64" spans="2:52" ht="14.15" customHeight="1">
      <c r="AQ64" s="63"/>
      <c r="AR64" s="63"/>
      <c r="AS64" s="63"/>
      <c r="AT64" s="63"/>
      <c r="AU64" s="63"/>
      <c r="AV64" s="63"/>
      <c r="AW64" s="63"/>
    </row>
    <row r="65" spans="43:49" ht="14.15" customHeight="1">
      <c r="AQ65" s="63"/>
      <c r="AR65" s="63"/>
      <c r="AS65" s="63"/>
      <c r="AT65" s="63"/>
      <c r="AU65" s="63"/>
      <c r="AV65" s="63"/>
      <c r="AW65" s="63"/>
    </row>
    <row r="66" spans="43:49" ht="14.15" customHeight="1">
      <c r="AQ66" s="63"/>
      <c r="AR66" s="63"/>
      <c r="AS66" s="63"/>
      <c r="AT66" s="63"/>
      <c r="AU66" s="63"/>
      <c r="AV66" s="63"/>
      <c r="AW66" s="63"/>
    </row>
  </sheetData>
  <phoneticPr fontId="4" type="noConversion"/>
  <pageMargins left="0.19685039370078741" right="0.19685039370078741" top="0.17" bottom="0.15748031496062992" header="0.19685039370078741" footer="0.15748031496062992"/>
  <pageSetup paperSize="9" scale="56" orientation="landscape" r:id="rId1"/>
  <headerFooter alignWithMargins="0">
    <oddFooter>&amp;L&amp;"Arial,Regular"&amp;8Statistique des assurances sociales suisses, OFAS, Schweizerische Sozialversicherungsstatistik, BSV&amp;R&amp;"Arial,Regular"&amp;8&amp;F,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ALV_AC_4</vt:lpstr>
      <vt:lpstr>ALV_AC_4!Druckbereich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Müller</dc:creator>
  <cp:lastModifiedBy>Haas Sybille BSV</cp:lastModifiedBy>
  <cp:lastPrinted>2020-05-28T08:56:15Z</cp:lastPrinted>
  <dcterms:created xsi:type="dcterms:W3CDTF">2011-10-24T07:46:19Z</dcterms:created>
  <dcterms:modified xsi:type="dcterms:W3CDTF">2023-11-24T08:13:45Z</dcterms:modified>
</cp:coreProperties>
</file>