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iv\de\"/>
    </mc:Choice>
  </mc:AlternateContent>
  <xr:revisionPtr revIDLastSave="0" documentId="8_{3C4B97B9-E7FE-4CCB-90A3-6636FF42E632}" xr6:coauthVersionLast="47" xr6:coauthVersionMax="47" xr10:uidLastSave="{00000000-0000-0000-0000-000000000000}"/>
  <bookViews>
    <workbookView xWindow="-120" yWindow="-120" windowWidth="29040" windowHeight="15720" tabRatio="888" xr2:uid="{00000000-000D-0000-FFFF-FFFF00000000}"/>
  </bookViews>
  <sheets>
    <sheet name="IV_gO" sheetId="7" r:id="rId1"/>
    <sheet name="IV_AVSR" sheetId="25" r:id="rId2"/>
  </sheets>
  <definedNames>
    <definedName name="_xlnm.Print_Area" localSheetId="1">IV_AVSR!$A$1:$R$39</definedName>
    <definedName name="_xlnm.Print_Area" localSheetId="0">IV_gO!$A$1:$R$39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" i="7" l="1"/>
  <c r="R39" i="25" l="1"/>
  <c r="R38" i="25"/>
  <c r="Q38" i="25"/>
  <c r="P38" i="25"/>
  <c r="O38" i="25"/>
  <c r="N38" i="25"/>
  <c r="M38" i="25"/>
  <c r="R37" i="25"/>
  <c r="Q37" i="25"/>
  <c r="P37" i="25"/>
  <c r="O37" i="25"/>
  <c r="N37" i="25"/>
  <c r="M37" i="25"/>
  <c r="R36" i="25"/>
  <c r="Q36" i="25"/>
  <c r="P36" i="25"/>
  <c r="O36" i="25"/>
  <c r="N36" i="25"/>
  <c r="M36" i="25"/>
  <c r="R35" i="25"/>
  <c r="Q35" i="25"/>
  <c r="P35" i="25"/>
  <c r="O35" i="25"/>
  <c r="N35" i="25"/>
  <c r="M35" i="25"/>
  <c r="K39" i="25"/>
  <c r="K38" i="25"/>
  <c r="K37" i="25"/>
  <c r="K36" i="25"/>
  <c r="K35" i="25"/>
  <c r="K33" i="25"/>
  <c r="R3" i="25" l="1"/>
  <c r="A3" i="25"/>
  <c r="R33" i="25" l="1"/>
</calcChain>
</file>

<file path=xl/sharedStrings.xml><?xml version="1.0" encoding="utf-8"?>
<sst xmlns="http://schemas.openxmlformats.org/spreadsheetml/2006/main" count="90" uniqueCount="53">
  <si>
    <t>Jahr</t>
  </si>
  <si>
    <t>Ausgaben</t>
  </si>
  <si>
    <t>Einnahmen</t>
  </si>
  <si>
    <t>Annahmen über die wirtschaftliche Entwicklung, in %</t>
  </si>
  <si>
    <t>ab 2021</t>
  </si>
  <si>
    <t>Lohnindex</t>
  </si>
  <si>
    <t>Strukturwandel</t>
  </si>
  <si>
    <t>Preis</t>
  </si>
  <si>
    <t>Rentenanpassungen: alle zwei Jahre</t>
  </si>
  <si>
    <t>Kapital</t>
  </si>
  <si>
    <t>Betriebs-ergebnis</t>
  </si>
  <si>
    <t>Umlage-ergebnis</t>
  </si>
  <si>
    <t>Beiträge</t>
  </si>
  <si>
    <t>Indikatoren</t>
  </si>
  <si>
    <t>Kapital-ertrag</t>
  </si>
  <si>
    <t>Erläuterungen</t>
  </si>
  <si>
    <t>Betriebs-
ergebnis</t>
  </si>
  <si>
    <t>Total
Ausgaben</t>
  </si>
  <si>
    <t>Szenario A-00-2015 Bundesamt für Statistik BFS</t>
  </si>
  <si>
    <t>Total
Einnahmen</t>
  </si>
  <si>
    <t>Umlage-
ergebnis</t>
  </si>
  <si>
    <t>Ertrag der
Anlagen</t>
  </si>
  <si>
    <t>IV-Finanzhaushalt gemäss geltender Ordnung</t>
  </si>
  <si>
    <t>Stand des
IV-Fonds</t>
  </si>
  <si>
    <t>Aufwand ohne Zinszahlungen</t>
  </si>
  <si>
    <t xml:space="preserve">Bund  </t>
  </si>
  <si>
    <t>Schuld beim AHV-Fonds</t>
  </si>
  <si>
    <t>Flüssige Mittel und Anlagen in Prozenten der Ausgaben</t>
  </si>
  <si>
    <t xml:space="preserve"> Stand: Abrechnung 2015</t>
  </si>
  <si>
    <t>Beträge in Millionen Franken / Zu Preisen von 2016</t>
  </si>
  <si>
    <t>1)</t>
  </si>
  <si>
    <t>2)</t>
  </si>
  <si>
    <t>3)</t>
  </si>
  <si>
    <t>Mehrwert- steuer</t>
  </si>
  <si>
    <t xml:space="preserve"> Bund: Schuld- zinsen</t>
  </si>
  <si>
    <t>Andere
Einnahmen</t>
  </si>
  <si>
    <t>4)</t>
  </si>
  <si>
    <t>Schuld
zinsen</t>
  </si>
  <si>
    <t>Jährlicher Schulden
abbau</t>
  </si>
  <si>
    <t>Anteil  Bund in Prozenten der Ausgaben</t>
  </si>
  <si>
    <t>Anteil  Bund  in Prozenten der Ausgaben</t>
  </si>
  <si>
    <t>5)</t>
  </si>
  <si>
    <t>6)</t>
  </si>
  <si>
    <t>2) 2011-2017: Erhöhung der MWST um 0,4 Prozentpunkte (proportional)</t>
  </si>
  <si>
    <t>4) 2011-2017: Zusätzliche Schuldzinsen (37,7% im ord. Beitrag; in dieser Kolonne 62.3%) zu Lasten des Bundes; 2016-2017 KAP 2014</t>
  </si>
  <si>
    <t>5) Ertrag aus Regress und weitere Erträge</t>
  </si>
  <si>
    <t>6) Jährliche Reduktion der Schuld, falls das IV-Kapitalkonto 5 Mrd. (nominell) resp. liquide Mittel von 50% der Ausgaben übersteigt</t>
  </si>
  <si>
    <t>IV-Finanzhaushalt mit der Reform Altersvorsorge 2020</t>
  </si>
  <si>
    <t>Stablisierungsprogramm 2017/2019 gemäss Botschaft Mai 2016</t>
  </si>
  <si>
    <t>1) 2016-2017: mit KAP 2014</t>
  </si>
  <si>
    <t>AV 2020 gemäss Ständerat, September 2015, Stablisierungsprogramm 2017/2019 gemäss Botschaft Mai 2016</t>
  </si>
  <si>
    <r>
      <rPr>
        <sz val="9"/>
        <rFont val="Calibri"/>
        <family val="2"/>
      </rPr>
      <t>3) Mit Stablisierungsprogramm 2017/2019 gemäss Botschaft Mai 2016: Reduktion der Beteiligung des Bundes um</t>
    </r>
    <r>
      <rPr>
        <sz val="9"/>
        <color theme="1"/>
        <rFont val="Calibri"/>
        <family val="2"/>
      </rPr>
      <t xml:space="preserve"> 1,6%. </t>
    </r>
  </si>
  <si>
    <t>3) Mit Stablisierungsprogramm 2017/2019 gemäss Botschaft Mai 2016: Reduktion der Beteiligung des Bundes um 1,6%.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</si>
</sst>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#\ ##0"/>
    <numFmt numFmtId="166" formatCode="_-* #,##0.00_-;\-* #,##0.00_-;_-* &quot;-&quot;??_-;_-@_-"/>
  </numFmts>
  <fonts count="22">
    <font>
      <sz val="11"/>
      <color theme="1"/>
      <name val="Arial"/>
      <family val="2"/>
    </font>
    <font>
      <sz val="10"/>
      <name val="55 Helvetica Roman"/>
    </font>
    <font>
      <sz val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rgb="FF9A0000"/>
      <name val="Calibri"/>
      <family val="2"/>
    </font>
    <font>
      <b/>
      <sz val="10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i/>
      <sz val="9"/>
      <name val="Calibri"/>
      <family val="2"/>
    </font>
    <font>
      <sz val="7"/>
      <name val="Calibri"/>
      <family val="2"/>
    </font>
    <font>
      <sz val="9"/>
      <color rgb="FFFF0000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83">
    <xf numFmtId="0" fontId="0" fillId="0" borderId="0" xfId="0"/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Fill="1" applyAlignment="1">
      <alignment vertical="center"/>
    </xf>
    <xf numFmtId="164" fontId="8" fillId="0" borderId="0" xfId="1" applyNumberFormat="1" applyFont="1" applyFill="1" applyAlignment="1">
      <alignment horizontal="left" vertical="center"/>
    </xf>
    <xf numFmtId="0" fontId="9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 wrapText="1"/>
    </xf>
    <xf numFmtId="0" fontId="8" fillId="0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horizontal="center"/>
    </xf>
    <xf numFmtId="165" fontId="8" fillId="0" borderId="11" xfId="1" applyNumberFormat="1" applyFont="1" applyFill="1" applyBorder="1" applyAlignment="1">
      <alignment horizontal="right" indent="1"/>
    </xf>
    <xf numFmtId="165" fontId="8" fillId="0" borderId="0" xfId="1" applyNumberFormat="1" applyFont="1" applyFill="1" applyBorder="1" applyAlignment="1">
      <alignment horizontal="right" indent="1"/>
    </xf>
    <xf numFmtId="165" fontId="8" fillId="0" borderId="4" xfId="1" applyNumberFormat="1" applyFont="1" applyFill="1" applyBorder="1" applyAlignment="1">
      <alignment horizontal="right" indent="1"/>
    </xf>
    <xf numFmtId="165" fontId="8" fillId="0" borderId="9" xfId="1" applyNumberFormat="1" applyFont="1" applyFill="1" applyBorder="1" applyAlignment="1">
      <alignment horizontal="right" indent="1"/>
    </xf>
    <xf numFmtId="0" fontId="8" fillId="0" borderId="10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8" xfId="1" applyFont="1" applyFill="1" applyBorder="1" applyAlignment="1">
      <alignment vertical="center"/>
    </xf>
    <xf numFmtId="0" fontId="10" fillId="0" borderId="8" xfId="1" applyFont="1" applyFill="1" applyBorder="1" applyAlignment="1">
      <alignment vertical="center"/>
    </xf>
    <xf numFmtId="0" fontId="8" fillId="0" borderId="0" xfId="1" applyFont="1" applyFill="1" applyAlignment="1">
      <alignment horizontal="left"/>
    </xf>
    <xf numFmtId="0" fontId="11" fillId="0" borderId="7" xfId="1" applyFont="1" applyFill="1" applyBorder="1" applyAlignment="1">
      <alignment horizontal="center" wrapText="1"/>
    </xf>
    <xf numFmtId="0" fontId="12" fillId="0" borderId="0" xfId="1" applyFont="1" applyFill="1" applyBorder="1"/>
    <xf numFmtId="0" fontId="13" fillId="0" borderId="0" xfId="1" applyFont="1" applyFill="1" applyBorder="1"/>
    <xf numFmtId="0" fontId="13" fillId="0" borderId="0" xfId="1" applyFont="1" applyFill="1" applyBorder="1" applyAlignment="1">
      <alignment horizontal="left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right"/>
    </xf>
    <xf numFmtId="0" fontId="12" fillId="0" borderId="0" xfId="1" applyFont="1" applyFill="1" applyBorder="1" applyAlignment="1"/>
    <xf numFmtId="165" fontId="9" fillId="0" borderId="11" xfId="1" applyNumberFormat="1" applyFont="1" applyFill="1" applyBorder="1" applyAlignment="1">
      <alignment horizontal="right" indent="1"/>
    </xf>
    <xf numFmtId="165" fontId="9" fillId="0" borderId="0" xfId="1" applyNumberFormat="1" applyFont="1" applyFill="1" applyBorder="1" applyAlignment="1">
      <alignment horizontal="right" indent="1"/>
    </xf>
    <xf numFmtId="165" fontId="9" fillId="0" borderId="4" xfId="1" applyNumberFormat="1" applyFont="1" applyFill="1" applyBorder="1" applyAlignment="1">
      <alignment horizontal="right" indent="1"/>
    </xf>
    <xf numFmtId="165" fontId="9" fillId="0" borderId="9" xfId="1" applyNumberFormat="1" applyFont="1" applyFill="1" applyBorder="1" applyAlignment="1">
      <alignment horizontal="right" indent="1"/>
    </xf>
    <xf numFmtId="164" fontId="8" fillId="0" borderId="4" xfId="5" applyNumberFormat="1" applyFont="1" applyFill="1" applyBorder="1" applyAlignment="1">
      <alignment horizontal="right" indent="1"/>
    </xf>
    <xf numFmtId="164" fontId="9" fillId="0" borderId="4" xfId="5" applyNumberFormat="1" applyFont="1" applyFill="1" applyBorder="1" applyAlignment="1">
      <alignment horizontal="right" indent="1"/>
    </xf>
    <xf numFmtId="0" fontId="16" fillId="0" borderId="0" xfId="1" applyFont="1" applyFill="1" applyAlignment="1">
      <alignment horizontal="left"/>
    </xf>
    <xf numFmtId="0" fontId="8" fillId="0" borderId="10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/>
    <xf numFmtId="164" fontId="8" fillId="0" borderId="0" xfId="1" applyNumberFormat="1" applyFont="1" applyFill="1" applyBorder="1" applyAlignment="1">
      <alignment horizontal="right" indent="1"/>
    </xf>
    <xf numFmtId="164" fontId="9" fillId="0" borderId="0" xfId="1" applyNumberFormat="1" applyFont="1" applyFill="1" applyBorder="1" applyAlignment="1">
      <alignment horizontal="right" indent="1"/>
    </xf>
    <xf numFmtId="0" fontId="8" fillId="0" borderId="0" xfId="1" applyFont="1" applyFill="1" applyAlignment="1"/>
    <xf numFmtId="164" fontId="13" fillId="0" borderId="0" xfId="1" applyNumberFormat="1" applyFont="1" applyFill="1" applyBorder="1" applyAlignment="1"/>
    <xf numFmtId="0" fontId="11" fillId="0" borderId="3" xfId="1" applyFont="1" applyFill="1" applyBorder="1" applyAlignment="1">
      <alignment horizontal="center" wrapText="1"/>
    </xf>
    <xf numFmtId="0" fontId="9" fillId="0" borderId="0" xfId="1" applyFont="1" applyFill="1" applyBorder="1"/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18" fillId="0" borderId="0" xfId="1" applyFont="1" applyFill="1" applyBorder="1" applyAlignment="1">
      <alignment horizontal="left"/>
    </xf>
    <xf numFmtId="0" fontId="8" fillId="0" borderId="0" xfId="1" applyFont="1"/>
    <xf numFmtId="0" fontId="12" fillId="0" borderId="0" xfId="2" applyFont="1" applyFill="1" applyBorder="1" applyAlignment="1"/>
    <xf numFmtId="0" fontId="12" fillId="0" borderId="0" xfId="2" applyFont="1" applyFill="1" applyBorder="1" applyAlignment="1">
      <alignment horizontal="right"/>
    </xf>
    <xf numFmtId="0" fontId="14" fillId="0" borderId="0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right"/>
    </xf>
    <xf numFmtId="0" fontId="14" fillId="0" borderId="0" xfId="2" applyFont="1" applyFill="1" applyBorder="1" applyAlignment="1">
      <alignment horizontal="right"/>
    </xf>
    <xf numFmtId="0" fontId="8" fillId="0" borderId="9" xfId="1" applyNumberFormat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0" fontId="19" fillId="0" borderId="2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1" fillId="0" borderId="6" xfId="1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1" fillId="0" borderId="1" xfId="1" applyFont="1" applyFill="1" applyBorder="1" applyAlignment="1">
      <alignment horizontal="center" wrapText="1"/>
    </xf>
    <xf numFmtId="0" fontId="11" fillId="0" borderId="3" xfId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</cellXfs>
  <cellStyles count="7">
    <cellStyle name="Komma 2" xfId="3" xr:uid="{00000000-0005-0000-0000-000001000000}"/>
    <cellStyle name="Migliaia" xfId="5" builtinId="3"/>
    <cellStyle name="Normale" xfId="0" builtinId="0"/>
    <cellStyle name="Prozent 2" xfId="4" xr:uid="{00000000-0005-0000-0000-000002000000}"/>
    <cellStyle name="Standard 3 2" xfId="6" xr:uid="{00000000-0005-0000-0000-000004000000}"/>
    <cellStyle name="Standard_0.83/d/AHV-FH/mit MWST/2010" xfId="2" xr:uid="{00000000-0005-0000-0000-000005000000}"/>
    <cellStyle name="Standard_IV-FH/17.6.97" xfId="1" xr:uid="{00000000-0005-0000-0000-000006000000}"/>
  </cellStyles>
  <dxfs count="0"/>
  <tableStyles count="0" defaultTableStyle="TableStyleMedium2" defaultPivotStyle="PivotStyleLight16"/>
  <colors>
    <mruColors>
      <color rgb="FF9A0000"/>
      <color rgb="FF43682A"/>
      <color rgb="FF860000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01_GO">
    <tabColor theme="9" tint="0.39997558519241921"/>
    <pageSetUpPr autoPageBreaks="0" fitToPage="1"/>
  </sheetPr>
  <dimension ref="A1:R41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8" sqref="C8"/>
    </sheetView>
  </sheetViews>
  <sheetFormatPr defaultColWidth="12" defaultRowHeight="12.75"/>
  <cols>
    <col min="1" max="1" width="8.625" style="53" customWidth="1"/>
    <col min="2" max="2" width="9.875" style="53" customWidth="1"/>
    <col min="3" max="18" width="8.625" style="53" customWidth="1"/>
    <col min="19" max="16384" width="12" style="53"/>
  </cols>
  <sheetData>
    <row r="1" spans="1:18" s="46" customFormat="1" ht="18" customHeight="1">
      <c r="A1" s="42" t="s">
        <v>22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3"/>
      <c r="Q1" s="3"/>
      <c r="R1" s="33"/>
    </row>
    <row r="2" spans="1:18" s="46" customFormat="1" ht="14.25" customHeight="1">
      <c r="A2" s="1" t="s">
        <v>48</v>
      </c>
      <c r="B2" s="2"/>
      <c r="C2" s="2"/>
      <c r="D2" s="1"/>
      <c r="E2" s="2"/>
      <c r="F2" s="2"/>
      <c r="G2" s="2"/>
      <c r="H2" s="2"/>
      <c r="I2" s="2"/>
      <c r="J2" s="2"/>
      <c r="K2" s="2"/>
      <c r="L2" s="2"/>
      <c r="M2" s="3"/>
      <c r="N2" s="2"/>
      <c r="O2" s="2"/>
      <c r="P2" s="3"/>
      <c r="Q2" s="3"/>
    </row>
    <row r="3" spans="1:18" s="46" customFormat="1" ht="17.25" customHeight="1">
      <c r="A3" s="56" t="s">
        <v>29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34" t="s">
        <v>28</v>
      </c>
    </row>
    <row r="4" spans="1:18" s="46" customFormat="1" ht="5.0999999999999996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s="47" customFormat="1" ht="30" customHeight="1">
      <c r="A5" s="28" t="s">
        <v>0</v>
      </c>
      <c r="B5" s="78" t="s">
        <v>1</v>
      </c>
      <c r="C5" s="82"/>
      <c r="D5" s="79"/>
      <c r="E5" s="78" t="s">
        <v>2</v>
      </c>
      <c r="F5" s="80"/>
      <c r="G5" s="80"/>
      <c r="H5" s="80"/>
      <c r="I5" s="80"/>
      <c r="J5" s="81"/>
      <c r="K5" s="28" t="s">
        <v>11</v>
      </c>
      <c r="L5" s="58" t="s">
        <v>14</v>
      </c>
      <c r="M5" s="28" t="s">
        <v>10</v>
      </c>
      <c r="N5" s="78" t="s">
        <v>23</v>
      </c>
      <c r="O5" s="80"/>
      <c r="P5" s="81"/>
      <c r="Q5" s="78" t="s">
        <v>13</v>
      </c>
      <c r="R5" s="79"/>
    </row>
    <row r="6" spans="1:18" s="46" customFormat="1" ht="5.0999999999999996" customHeight="1">
      <c r="A6" s="9"/>
      <c r="B6" s="17"/>
      <c r="C6" s="6"/>
      <c r="D6" s="8"/>
      <c r="E6" s="17"/>
      <c r="F6" s="7"/>
      <c r="G6" s="7"/>
      <c r="H6" s="7"/>
      <c r="I6" s="6"/>
      <c r="J6" s="8"/>
      <c r="K6" s="9"/>
      <c r="L6" s="6"/>
      <c r="M6" s="9"/>
      <c r="N6" s="10"/>
      <c r="O6" s="7"/>
      <c r="P6" s="8"/>
      <c r="Q6" s="7"/>
      <c r="R6" s="8"/>
    </row>
    <row r="7" spans="1:18" s="48" customFormat="1" ht="72">
      <c r="A7" s="11"/>
      <c r="B7" s="72" t="s">
        <v>24</v>
      </c>
      <c r="C7" s="73" t="s">
        <v>37</v>
      </c>
      <c r="D7" s="74" t="s">
        <v>17</v>
      </c>
      <c r="E7" s="72" t="s">
        <v>12</v>
      </c>
      <c r="F7" s="73" t="s">
        <v>33</v>
      </c>
      <c r="G7" s="73" t="s">
        <v>25</v>
      </c>
      <c r="H7" s="73" t="s">
        <v>34</v>
      </c>
      <c r="I7" s="73" t="s">
        <v>35</v>
      </c>
      <c r="J7" s="74" t="s">
        <v>19</v>
      </c>
      <c r="K7" s="75" t="s">
        <v>20</v>
      </c>
      <c r="L7" s="73" t="s">
        <v>21</v>
      </c>
      <c r="M7" s="75" t="s">
        <v>16</v>
      </c>
      <c r="N7" s="72" t="s">
        <v>9</v>
      </c>
      <c r="O7" s="73" t="s">
        <v>38</v>
      </c>
      <c r="P7" s="74" t="s">
        <v>26</v>
      </c>
      <c r="Q7" s="73" t="s">
        <v>40</v>
      </c>
      <c r="R7" s="74" t="s">
        <v>27</v>
      </c>
    </row>
    <row r="8" spans="1:18" s="49" customFormat="1" ht="14.25" customHeight="1">
      <c r="A8" s="12"/>
      <c r="B8" s="43"/>
      <c r="C8" s="71" t="s">
        <v>30</v>
      </c>
      <c r="D8" s="45"/>
      <c r="E8" s="43"/>
      <c r="F8" s="71" t="s">
        <v>31</v>
      </c>
      <c r="G8" s="71" t="s">
        <v>32</v>
      </c>
      <c r="H8" s="71" t="s">
        <v>36</v>
      </c>
      <c r="I8" s="71" t="s">
        <v>41</v>
      </c>
      <c r="J8" s="45"/>
      <c r="K8" s="12"/>
      <c r="L8" s="44"/>
      <c r="M8" s="12"/>
      <c r="N8" s="43"/>
      <c r="O8" s="71" t="s">
        <v>42</v>
      </c>
      <c r="P8" s="45"/>
      <c r="Q8" s="44"/>
      <c r="R8" s="45"/>
    </row>
    <row r="9" spans="1:18" s="50" customFormat="1" ht="5.0999999999999996" customHeight="1">
      <c r="A9" s="14"/>
      <c r="B9" s="16"/>
      <c r="C9" s="13"/>
      <c r="D9" s="15"/>
      <c r="E9" s="16"/>
      <c r="F9" s="13"/>
      <c r="G9" s="13"/>
      <c r="H9" s="13"/>
      <c r="I9" s="13"/>
      <c r="J9" s="15"/>
      <c r="K9" s="14"/>
      <c r="L9" s="13"/>
      <c r="M9" s="14"/>
      <c r="N9" s="16"/>
      <c r="O9" s="13"/>
      <c r="P9" s="15"/>
      <c r="Q9" s="13"/>
      <c r="R9" s="15"/>
    </row>
    <row r="10" spans="1:18" s="46" customFormat="1" ht="12" customHeight="1">
      <c r="A10" s="69">
        <v>2015</v>
      </c>
      <c r="B10" s="18">
        <v>9047.2000000000007</v>
      </c>
      <c r="C10" s="19">
        <v>256.89999999999998</v>
      </c>
      <c r="D10" s="20">
        <v>9304.1</v>
      </c>
      <c r="E10" s="18">
        <v>5096.3999999999996</v>
      </c>
      <c r="F10" s="19">
        <v>1111.0255770000001</v>
      </c>
      <c r="G10" s="19">
        <v>3533</v>
      </c>
      <c r="H10" s="19">
        <v>160</v>
      </c>
      <c r="I10" s="19">
        <v>48.7</v>
      </c>
      <c r="J10" s="20">
        <v>9949.1255770000007</v>
      </c>
      <c r="K10" s="21">
        <v>645.02557700000034</v>
      </c>
      <c r="L10" s="21">
        <v>-31.48</v>
      </c>
      <c r="M10" s="21">
        <v>613.52557700000034</v>
      </c>
      <c r="N10" s="18">
        <v>4999.8999999999996</v>
      </c>
      <c r="O10" s="19">
        <v>613.6</v>
      </c>
      <c r="P10" s="20">
        <v>-12229.4</v>
      </c>
      <c r="Q10" s="54">
        <v>37.97</v>
      </c>
      <c r="R10" s="40">
        <v>48.35</v>
      </c>
    </row>
    <row r="11" spans="1:18" s="46" customFormat="1" ht="17.100000000000001" customHeight="1">
      <c r="A11" s="69">
        <v>2016</v>
      </c>
      <c r="B11" s="18">
        <v>9073</v>
      </c>
      <c r="C11" s="19">
        <v>122.3</v>
      </c>
      <c r="D11" s="20">
        <v>9195.2999999999993</v>
      </c>
      <c r="E11" s="18">
        <v>5207.8999999999996</v>
      </c>
      <c r="F11" s="19">
        <v>1136</v>
      </c>
      <c r="G11" s="19">
        <v>3567.3</v>
      </c>
      <c r="H11" s="19">
        <v>30</v>
      </c>
      <c r="I11" s="19">
        <v>48.1</v>
      </c>
      <c r="J11" s="20">
        <v>9989.3000000000011</v>
      </c>
      <c r="K11" s="21">
        <v>794.00000000000182</v>
      </c>
      <c r="L11" s="21">
        <v>49</v>
      </c>
      <c r="M11" s="21">
        <v>843.00000000000182</v>
      </c>
      <c r="N11" s="18">
        <v>4999.8</v>
      </c>
      <c r="O11" s="19">
        <v>843.1</v>
      </c>
      <c r="P11" s="20">
        <v>-11386.3</v>
      </c>
      <c r="Q11" s="54">
        <v>38.799999999999997</v>
      </c>
      <c r="R11" s="40">
        <v>48.99</v>
      </c>
    </row>
    <row r="12" spans="1:18" s="46" customFormat="1" ht="12" customHeight="1">
      <c r="A12" s="69">
        <v>2017</v>
      </c>
      <c r="B12" s="18">
        <v>9071.6</v>
      </c>
      <c r="C12" s="19">
        <v>113.5</v>
      </c>
      <c r="D12" s="20">
        <v>9185.1</v>
      </c>
      <c r="E12" s="18">
        <v>5290.7</v>
      </c>
      <c r="F12" s="19">
        <v>1151.4497950819673</v>
      </c>
      <c r="G12" s="19">
        <v>3616.7</v>
      </c>
      <c r="H12" s="19">
        <v>28</v>
      </c>
      <c r="I12" s="19">
        <v>47.4</v>
      </c>
      <c r="J12" s="20">
        <v>10134.249795081965</v>
      </c>
      <c r="K12" s="21">
        <v>949.14979508196484</v>
      </c>
      <c r="L12" s="21">
        <v>104</v>
      </c>
      <c r="M12" s="21">
        <v>1053.1497950819648</v>
      </c>
      <c r="N12" s="18">
        <v>4985</v>
      </c>
      <c r="O12" s="19">
        <v>1053</v>
      </c>
      <c r="P12" s="20">
        <v>-10298.299999999999</v>
      </c>
      <c r="Q12" s="54">
        <v>39.380000000000003</v>
      </c>
      <c r="R12" s="40">
        <v>48.88</v>
      </c>
    </row>
    <row r="13" spans="1:18" s="46" customFormat="1" ht="12" customHeight="1">
      <c r="A13" s="69">
        <v>2018</v>
      </c>
      <c r="B13" s="18">
        <v>9065</v>
      </c>
      <c r="C13" s="19">
        <v>92.3</v>
      </c>
      <c r="D13" s="20">
        <v>9157.2999999999993</v>
      </c>
      <c r="E13" s="18">
        <v>5365.3</v>
      </c>
      <c r="F13" s="19">
        <v>248</v>
      </c>
      <c r="G13" s="19">
        <v>3621.4</v>
      </c>
      <c r="H13" s="19">
        <v>0</v>
      </c>
      <c r="I13" s="19">
        <v>46.7</v>
      </c>
      <c r="J13" s="20">
        <v>9281.4000000000015</v>
      </c>
      <c r="K13" s="21">
        <v>124.10000000000218</v>
      </c>
      <c r="L13" s="21">
        <v>98</v>
      </c>
      <c r="M13" s="21">
        <v>222.10000000000218</v>
      </c>
      <c r="N13" s="18">
        <v>5072.2</v>
      </c>
      <c r="O13" s="19">
        <v>115</v>
      </c>
      <c r="P13" s="20">
        <v>-10141.200000000001</v>
      </c>
      <c r="Q13" s="54">
        <v>39.549999999999997</v>
      </c>
      <c r="R13" s="40">
        <v>50</v>
      </c>
    </row>
    <row r="14" spans="1:18" s="46" customFormat="1" ht="12" customHeight="1">
      <c r="A14" s="69">
        <v>2019</v>
      </c>
      <c r="B14" s="18">
        <v>9046</v>
      </c>
      <c r="C14" s="19">
        <v>110.9</v>
      </c>
      <c r="D14" s="20">
        <v>9156.9</v>
      </c>
      <c r="E14" s="18">
        <v>5434</v>
      </c>
      <c r="F14" s="19">
        <v>0</v>
      </c>
      <c r="G14" s="19">
        <v>3681.8</v>
      </c>
      <c r="H14" s="19">
        <v>0</v>
      </c>
      <c r="I14" s="19">
        <v>46</v>
      </c>
      <c r="J14" s="20">
        <v>9161.7999999999993</v>
      </c>
      <c r="K14" s="21">
        <v>4.8999999999996362</v>
      </c>
      <c r="L14" s="21">
        <v>107</v>
      </c>
      <c r="M14" s="21">
        <v>111.89999999999964</v>
      </c>
      <c r="N14" s="18">
        <v>5072.3999999999996</v>
      </c>
      <c r="O14" s="19">
        <v>81.5</v>
      </c>
      <c r="P14" s="20">
        <v>-9998</v>
      </c>
      <c r="Q14" s="54">
        <v>40.21</v>
      </c>
      <c r="R14" s="40">
        <v>50</v>
      </c>
    </row>
    <row r="15" spans="1:18" s="46" customFormat="1" ht="12" customHeight="1">
      <c r="A15" s="69">
        <v>2020</v>
      </c>
      <c r="B15" s="18">
        <v>9004</v>
      </c>
      <c r="C15" s="19">
        <v>148.5</v>
      </c>
      <c r="D15" s="20">
        <v>9152.5</v>
      </c>
      <c r="E15" s="18">
        <v>5498.9</v>
      </c>
      <c r="F15" s="19">
        <v>0</v>
      </c>
      <c r="G15" s="19">
        <v>3742.9</v>
      </c>
      <c r="H15" s="19">
        <v>0</v>
      </c>
      <c r="I15" s="19">
        <v>45.1</v>
      </c>
      <c r="J15" s="20">
        <v>9286.9</v>
      </c>
      <c r="K15" s="21">
        <v>134.39999999999964</v>
      </c>
      <c r="L15" s="21">
        <v>124</v>
      </c>
      <c r="M15" s="21">
        <v>258.39999999999964</v>
      </c>
      <c r="N15" s="18">
        <v>5070.6000000000004</v>
      </c>
      <c r="O15" s="19">
        <v>209.9</v>
      </c>
      <c r="P15" s="20">
        <v>-9687.7000000000007</v>
      </c>
      <c r="Q15" s="54">
        <v>40.89</v>
      </c>
      <c r="R15" s="40">
        <v>50</v>
      </c>
    </row>
    <row r="16" spans="1:18" s="46" customFormat="1" ht="17.100000000000001" customHeight="1">
      <c r="A16" s="69">
        <v>2021</v>
      </c>
      <c r="B16" s="18">
        <v>9052</v>
      </c>
      <c r="C16" s="19">
        <v>143.9</v>
      </c>
      <c r="D16" s="20">
        <v>9195.9</v>
      </c>
      <c r="E16" s="18">
        <v>5599.8</v>
      </c>
      <c r="F16" s="19">
        <v>0</v>
      </c>
      <c r="G16" s="19">
        <v>3807.9</v>
      </c>
      <c r="H16" s="19">
        <v>0</v>
      </c>
      <c r="I16" s="19">
        <v>45.2</v>
      </c>
      <c r="J16" s="20">
        <v>9452.9000000000015</v>
      </c>
      <c r="K16" s="21">
        <v>257.00000000000182</v>
      </c>
      <c r="L16" s="21">
        <v>125</v>
      </c>
      <c r="M16" s="21">
        <v>382.00000000000182</v>
      </c>
      <c r="N16" s="18">
        <v>5094.6000000000004</v>
      </c>
      <c r="O16" s="19">
        <v>307.89999999999998</v>
      </c>
      <c r="P16" s="20">
        <v>-9283.5</v>
      </c>
      <c r="Q16" s="54">
        <v>41.41</v>
      </c>
      <c r="R16" s="40">
        <v>50</v>
      </c>
    </row>
    <row r="17" spans="1:18" s="46" customFormat="1" ht="12" customHeight="1">
      <c r="A17" s="69">
        <v>2022</v>
      </c>
      <c r="B17" s="18">
        <v>8992</v>
      </c>
      <c r="C17" s="19">
        <v>137.9</v>
      </c>
      <c r="D17" s="20">
        <v>9129.9</v>
      </c>
      <c r="E17" s="18">
        <v>5698.5</v>
      </c>
      <c r="F17" s="19">
        <v>0</v>
      </c>
      <c r="G17" s="19">
        <v>3858.4</v>
      </c>
      <c r="H17" s="19">
        <v>0</v>
      </c>
      <c r="I17" s="19">
        <v>44.5</v>
      </c>
      <c r="J17" s="20">
        <v>9601.4</v>
      </c>
      <c r="K17" s="21">
        <v>471.5</v>
      </c>
      <c r="L17" s="21">
        <v>128</v>
      </c>
      <c r="M17" s="21">
        <v>599.5</v>
      </c>
      <c r="N17" s="18">
        <v>5058.7</v>
      </c>
      <c r="O17" s="19">
        <v>585</v>
      </c>
      <c r="P17" s="20">
        <v>-8607.2000000000007</v>
      </c>
      <c r="Q17" s="54">
        <v>42.26</v>
      </c>
      <c r="R17" s="40">
        <v>50</v>
      </c>
    </row>
    <row r="18" spans="1:18" s="46" customFormat="1" ht="12" customHeight="1">
      <c r="A18" s="69">
        <v>2023</v>
      </c>
      <c r="B18" s="18">
        <v>9088</v>
      </c>
      <c r="C18" s="19">
        <v>127.8</v>
      </c>
      <c r="D18" s="20">
        <v>9215.7999999999993</v>
      </c>
      <c r="E18" s="18">
        <v>5793</v>
      </c>
      <c r="F18" s="19">
        <v>0</v>
      </c>
      <c r="G18" s="19">
        <v>3909.3</v>
      </c>
      <c r="H18" s="19">
        <v>0</v>
      </c>
      <c r="I18" s="19">
        <v>45</v>
      </c>
      <c r="J18" s="20">
        <v>9747.2999999999993</v>
      </c>
      <c r="K18" s="21">
        <v>531.5</v>
      </c>
      <c r="L18" s="21">
        <v>127</v>
      </c>
      <c r="M18" s="21">
        <v>658.5</v>
      </c>
      <c r="N18" s="18">
        <v>5104.5</v>
      </c>
      <c r="O18" s="19">
        <v>562.6</v>
      </c>
      <c r="P18" s="20">
        <v>-7960.7</v>
      </c>
      <c r="Q18" s="54">
        <v>42.42</v>
      </c>
      <c r="R18" s="40">
        <v>50</v>
      </c>
    </row>
    <row r="19" spans="1:18" s="46" customFormat="1" ht="12" customHeight="1">
      <c r="A19" s="69">
        <v>2024</v>
      </c>
      <c r="B19" s="18">
        <v>9027</v>
      </c>
      <c r="C19" s="19">
        <v>118.2</v>
      </c>
      <c r="D19" s="20">
        <v>9145.2000000000007</v>
      </c>
      <c r="E19" s="18">
        <v>5886.8</v>
      </c>
      <c r="F19" s="19">
        <v>0</v>
      </c>
      <c r="G19" s="19">
        <v>3955.1</v>
      </c>
      <c r="H19" s="19">
        <v>0</v>
      </c>
      <c r="I19" s="19">
        <v>44.2</v>
      </c>
      <c r="J19" s="20">
        <v>9886.1</v>
      </c>
      <c r="K19" s="21">
        <v>740.89999999999964</v>
      </c>
      <c r="L19" s="21">
        <v>131</v>
      </c>
      <c r="M19" s="21">
        <v>871.89999999999964</v>
      </c>
      <c r="N19" s="18">
        <v>5066.1000000000004</v>
      </c>
      <c r="O19" s="19">
        <v>859.8</v>
      </c>
      <c r="P19" s="20">
        <v>-7020.3</v>
      </c>
      <c r="Q19" s="54">
        <v>43.25</v>
      </c>
      <c r="R19" s="40">
        <v>50</v>
      </c>
    </row>
    <row r="20" spans="1:18" s="46" customFormat="1" ht="12" customHeight="1">
      <c r="A20" s="69">
        <v>2025</v>
      </c>
      <c r="B20" s="18">
        <v>9141</v>
      </c>
      <c r="C20" s="19">
        <v>104.2</v>
      </c>
      <c r="D20" s="20">
        <v>9245.2000000000007</v>
      </c>
      <c r="E20" s="18">
        <v>5978.1</v>
      </c>
      <c r="F20" s="19">
        <v>0</v>
      </c>
      <c r="G20" s="19">
        <v>4001.4</v>
      </c>
      <c r="H20" s="19">
        <v>0</v>
      </c>
      <c r="I20" s="19">
        <v>44.9</v>
      </c>
      <c r="J20" s="20">
        <v>10024.4</v>
      </c>
      <c r="K20" s="21">
        <v>779.19999999999891</v>
      </c>
      <c r="L20" s="21">
        <v>130</v>
      </c>
      <c r="M20" s="21">
        <v>909.19999999999891</v>
      </c>
      <c r="N20" s="18">
        <v>5122.3</v>
      </c>
      <c r="O20" s="19">
        <v>802.9</v>
      </c>
      <c r="P20" s="20">
        <v>-6147</v>
      </c>
      <c r="Q20" s="54">
        <v>43.28</v>
      </c>
      <c r="R20" s="40">
        <v>50</v>
      </c>
    </row>
    <row r="21" spans="1:18" s="46" customFormat="1" ht="17.100000000000001" customHeight="1">
      <c r="A21" s="70">
        <v>2026</v>
      </c>
      <c r="B21" s="18">
        <v>9087</v>
      </c>
      <c r="C21" s="19">
        <v>91.3</v>
      </c>
      <c r="D21" s="20">
        <v>9178.2999999999993</v>
      </c>
      <c r="E21" s="18">
        <v>6069.8</v>
      </c>
      <c r="F21" s="19">
        <v>0</v>
      </c>
      <c r="G21" s="19">
        <v>4047.3</v>
      </c>
      <c r="H21" s="19">
        <v>0</v>
      </c>
      <c r="I21" s="19">
        <v>44.2</v>
      </c>
      <c r="J21" s="20">
        <v>10161.300000000001</v>
      </c>
      <c r="K21" s="21">
        <v>983.00000000000182</v>
      </c>
      <c r="L21" s="21">
        <v>134</v>
      </c>
      <c r="M21" s="21">
        <v>1117.0000000000018</v>
      </c>
      <c r="N21" s="18">
        <v>5085.1000000000004</v>
      </c>
      <c r="O21" s="19">
        <v>1103.5</v>
      </c>
      <c r="P21" s="20">
        <v>-4982.5</v>
      </c>
      <c r="Q21" s="54">
        <v>44.1</v>
      </c>
      <c r="R21" s="40">
        <v>50</v>
      </c>
    </row>
    <row r="22" spans="1:18" s="46" customFormat="1" ht="12" customHeight="1">
      <c r="A22" s="70">
        <v>2027</v>
      </c>
      <c r="B22" s="18">
        <v>9170</v>
      </c>
      <c r="C22" s="19">
        <v>74</v>
      </c>
      <c r="D22" s="20">
        <v>9244</v>
      </c>
      <c r="E22" s="18">
        <v>6162.4</v>
      </c>
      <c r="F22" s="19">
        <v>0</v>
      </c>
      <c r="G22" s="19">
        <v>4094.8</v>
      </c>
      <c r="H22" s="19">
        <v>0</v>
      </c>
      <c r="I22" s="19">
        <v>44.6</v>
      </c>
      <c r="J22" s="20">
        <v>10301.800000000001</v>
      </c>
      <c r="K22" s="21">
        <v>1057.8000000000011</v>
      </c>
      <c r="L22" s="21">
        <v>134</v>
      </c>
      <c r="M22" s="21">
        <v>1191.8000000000011</v>
      </c>
      <c r="N22" s="18">
        <v>5121.3999999999996</v>
      </c>
      <c r="O22" s="19">
        <v>1105.2</v>
      </c>
      <c r="P22" s="20">
        <v>-3828.3</v>
      </c>
      <c r="Q22" s="54">
        <v>44.3</v>
      </c>
      <c r="R22" s="40">
        <v>50</v>
      </c>
    </row>
    <row r="23" spans="1:18" s="51" customFormat="1" ht="12" customHeight="1">
      <c r="A23" s="70">
        <v>2028</v>
      </c>
      <c r="B23" s="18">
        <v>9108</v>
      </c>
      <c r="C23" s="19">
        <v>56.9</v>
      </c>
      <c r="D23" s="20">
        <v>9164.9</v>
      </c>
      <c r="E23" s="18">
        <v>6256.2</v>
      </c>
      <c r="F23" s="19">
        <v>0</v>
      </c>
      <c r="G23" s="19">
        <v>4139.8999999999996</v>
      </c>
      <c r="H23" s="19">
        <v>0</v>
      </c>
      <c r="I23" s="19">
        <v>43.8</v>
      </c>
      <c r="J23" s="20">
        <v>10439.899999999998</v>
      </c>
      <c r="K23" s="21">
        <v>1274.9999999999982</v>
      </c>
      <c r="L23" s="21">
        <v>137</v>
      </c>
      <c r="M23" s="21">
        <v>1411.9999999999982</v>
      </c>
      <c r="N23" s="18">
        <v>5076.8</v>
      </c>
      <c r="O23" s="19">
        <v>1406</v>
      </c>
      <c r="P23" s="20">
        <v>-2385.1</v>
      </c>
      <c r="Q23" s="54">
        <v>45.17</v>
      </c>
      <c r="R23" s="40">
        <v>50</v>
      </c>
    </row>
    <row r="24" spans="1:18" s="51" customFormat="1" ht="12" customHeight="1">
      <c r="A24" s="70">
        <v>2029</v>
      </c>
      <c r="B24" s="18">
        <v>9208</v>
      </c>
      <c r="C24" s="19">
        <v>35.4</v>
      </c>
      <c r="D24" s="20">
        <v>9243.4</v>
      </c>
      <c r="E24" s="18">
        <v>6351.6</v>
      </c>
      <c r="F24" s="19">
        <v>0</v>
      </c>
      <c r="G24" s="19">
        <v>4188.8999999999996</v>
      </c>
      <c r="H24" s="19">
        <v>0</v>
      </c>
      <c r="I24" s="19">
        <v>44.4</v>
      </c>
      <c r="J24" s="20">
        <v>10584.9</v>
      </c>
      <c r="K24" s="21">
        <v>1341.5</v>
      </c>
      <c r="L24" s="21">
        <v>137</v>
      </c>
      <c r="M24" s="21">
        <v>1478.5</v>
      </c>
      <c r="N24" s="18">
        <v>5121.6000000000004</v>
      </c>
      <c r="O24" s="19">
        <v>1383.4</v>
      </c>
      <c r="P24" s="20">
        <v>-977.5</v>
      </c>
      <c r="Q24" s="54">
        <v>45.32</v>
      </c>
      <c r="R24" s="40">
        <v>50</v>
      </c>
    </row>
    <row r="25" spans="1:18" s="52" customFormat="1" ht="12" customHeight="1">
      <c r="A25" s="9">
        <v>2030</v>
      </c>
      <c r="B25" s="36">
        <v>9152</v>
      </c>
      <c r="C25" s="37">
        <v>14.5</v>
      </c>
      <c r="D25" s="38">
        <v>9166.5</v>
      </c>
      <c r="E25" s="36">
        <v>6448.4</v>
      </c>
      <c r="F25" s="37">
        <v>0</v>
      </c>
      <c r="G25" s="37">
        <v>4235.3</v>
      </c>
      <c r="H25" s="37">
        <v>0</v>
      </c>
      <c r="I25" s="37">
        <v>43.6</v>
      </c>
      <c r="J25" s="38">
        <v>10727.300000000001</v>
      </c>
      <c r="K25" s="39">
        <v>1560.8000000000011</v>
      </c>
      <c r="L25" s="39">
        <v>140</v>
      </c>
      <c r="M25" s="39">
        <v>1700.8000000000011</v>
      </c>
      <c r="N25" s="36">
        <v>5803.9</v>
      </c>
      <c r="O25" s="37">
        <v>967.8</v>
      </c>
      <c r="P25" s="38">
        <v>0</v>
      </c>
      <c r="Q25" s="55">
        <v>46.2</v>
      </c>
      <c r="R25" s="41">
        <v>57.89</v>
      </c>
    </row>
    <row r="26" spans="1:18" s="51" customFormat="1" ht="17.100000000000001" customHeight="1">
      <c r="A26" s="70">
        <v>2031</v>
      </c>
      <c r="B26" s="18">
        <v>9278</v>
      </c>
      <c r="C26" s="19">
        <v>0</v>
      </c>
      <c r="D26" s="20">
        <v>9278</v>
      </c>
      <c r="E26" s="18">
        <v>6549.6</v>
      </c>
      <c r="F26" s="19">
        <v>0</v>
      </c>
      <c r="G26" s="19">
        <v>4286.3999999999996</v>
      </c>
      <c r="H26" s="19">
        <v>0</v>
      </c>
      <c r="I26" s="19">
        <v>44.4</v>
      </c>
      <c r="J26" s="20">
        <v>10880.4</v>
      </c>
      <c r="K26" s="21">
        <v>1602.3999999999996</v>
      </c>
      <c r="L26" s="21">
        <v>161</v>
      </c>
      <c r="M26" s="21">
        <v>1763.3999999999996</v>
      </c>
      <c r="N26" s="18">
        <v>7509.8</v>
      </c>
      <c r="O26" s="19">
        <v>0</v>
      </c>
      <c r="P26" s="20">
        <v>0</v>
      </c>
      <c r="Q26" s="54">
        <v>46.2</v>
      </c>
      <c r="R26" s="40">
        <v>75.52</v>
      </c>
    </row>
    <row r="27" spans="1:18" s="51" customFormat="1" ht="12" customHeight="1">
      <c r="A27" s="70">
        <v>2032</v>
      </c>
      <c r="B27" s="18">
        <v>9242</v>
      </c>
      <c r="C27" s="19">
        <v>0</v>
      </c>
      <c r="D27" s="20">
        <v>9242</v>
      </c>
      <c r="E27" s="18">
        <v>6653.2</v>
      </c>
      <c r="F27" s="19">
        <v>0</v>
      </c>
      <c r="G27" s="19">
        <v>4337.8999999999996</v>
      </c>
      <c r="H27" s="19">
        <v>0</v>
      </c>
      <c r="I27" s="19">
        <v>43.8</v>
      </c>
      <c r="J27" s="20">
        <v>11034.899999999998</v>
      </c>
      <c r="K27" s="21">
        <v>1792.8999999999978</v>
      </c>
      <c r="L27" s="21">
        <v>214</v>
      </c>
      <c r="M27" s="21">
        <v>2006.8999999999978</v>
      </c>
      <c r="N27" s="18">
        <v>9442.4</v>
      </c>
      <c r="O27" s="19">
        <v>0</v>
      </c>
      <c r="P27" s="20">
        <v>0</v>
      </c>
      <c r="Q27" s="54">
        <v>46.94</v>
      </c>
      <c r="R27" s="40">
        <v>96.76</v>
      </c>
    </row>
    <row r="28" spans="1:18" s="51" customFormat="1" ht="12" customHeight="1">
      <c r="A28" s="70">
        <v>2033</v>
      </c>
      <c r="B28" s="18">
        <v>9363</v>
      </c>
      <c r="C28" s="19">
        <v>0</v>
      </c>
      <c r="D28" s="20">
        <v>9363</v>
      </c>
      <c r="E28" s="18">
        <v>6759.5</v>
      </c>
      <c r="F28" s="19">
        <v>0</v>
      </c>
      <c r="G28" s="19">
        <v>4392.8</v>
      </c>
      <c r="H28" s="19">
        <v>0</v>
      </c>
      <c r="I28" s="19">
        <v>44.5</v>
      </c>
      <c r="J28" s="20">
        <v>11196.8</v>
      </c>
      <c r="K28" s="21">
        <v>1833.7999999999993</v>
      </c>
      <c r="L28" s="21">
        <v>273</v>
      </c>
      <c r="M28" s="21">
        <v>2106.7999999999993</v>
      </c>
      <c r="N28" s="18">
        <v>11455.7</v>
      </c>
      <c r="O28" s="19">
        <v>0</v>
      </c>
      <c r="P28" s="20">
        <v>0</v>
      </c>
      <c r="Q28" s="54">
        <v>46.92</v>
      </c>
      <c r="R28" s="40">
        <v>116.97</v>
      </c>
    </row>
    <row r="29" spans="1:18" s="51" customFormat="1" ht="12" customHeight="1">
      <c r="A29" s="70">
        <v>2034</v>
      </c>
      <c r="B29" s="18">
        <v>9341</v>
      </c>
      <c r="C29" s="19">
        <v>0</v>
      </c>
      <c r="D29" s="20">
        <v>9341</v>
      </c>
      <c r="E29" s="18">
        <v>6865</v>
      </c>
      <c r="F29" s="19">
        <v>0</v>
      </c>
      <c r="G29" s="19">
        <v>4442.1000000000004</v>
      </c>
      <c r="H29" s="19">
        <v>0</v>
      </c>
      <c r="I29" s="19">
        <v>44</v>
      </c>
      <c r="J29" s="20">
        <v>11351.1</v>
      </c>
      <c r="K29" s="21">
        <v>2010.1000000000004</v>
      </c>
      <c r="L29" s="21">
        <v>336</v>
      </c>
      <c r="M29" s="21">
        <v>2346.1000000000004</v>
      </c>
      <c r="N29" s="18">
        <v>13688.4</v>
      </c>
      <c r="O29" s="19">
        <v>0</v>
      </c>
      <c r="P29" s="20">
        <v>0</v>
      </c>
      <c r="Q29" s="54">
        <v>47.56</v>
      </c>
      <c r="R29" s="40">
        <v>141.13</v>
      </c>
    </row>
    <row r="30" spans="1:18" s="51" customFormat="1" ht="12" customHeight="1">
      <c r="A30" s="70">
        <v>2035</v>
      </c>
      <c r="B30" s="18">
        <v>9492</v>
      </c>
      <c r="C30" s="19">
        <v>0</v>
      </c>
      <c r="D30" s="20">
        <v>9492</v>
      </c>
      <c r="E30" s="18">
        <v>6969</v>
      </c>
      <c r="F30" s="19">
        <v>0</v>
      </c>
      <c r="G30" s="19">
        <v>4494.5</v>
      </c>
      <c r="H30" s="19">
        <v>0</v>
      </c>
      <c r="I30" s="19">
        <v>45</v>
      </c>
      <c r="J30" s="20">
        <v>11508.5</v>
      </c>
      <c r="K30" s="21">
        <v>2016.5</v>
      </c>
      <c r="L30" s="21">
        <v>402</v>
      </c>
      <c r="M30" s="21">
        <v>2418.5</v>
      </c>
      <c r="N30" s="18">
        <v>15971.4</v>
      </c>
      <c r="O30" s="19">
        <v>0</v>
      </c>
      <c r="P30" s="20">
        <v>0</v>
      </c>
      <c r="Q30" s="54">
        <v>47.35</v>
      </c>
      <c r="R30" s="40">
        <v>162.85</v>
      </c>
    </row>
    <row r="31" spans="1:18" s="46" customFormat="1" ht="5.0999999999999996" customHeight="1">
      <c r="A31" s="12"/>
      <c r="B31" s="43"/>
      <c r="C31" s="44"/>
      <c r="D31" s="24"/>
      <c r="E31" s="22"/>
      <c r="F31" s="23"/>
      <c r="G31" s="23"/>
      <c r="H31" s="23"/>
      <c r="I31" s="23"/>
      <c r="J31" s="24"/>
      <c r="K31" s="26"/>
      <c r="L31" s="23"/>
      <c r="M31" s="25"/>
      <c r="N31" s="22"/>
      <c r="O31" s="23"/>
      <c r="P31" s="24"/>
      <c r="Q31" s="23"/>
      <c r="R31" s="24"/>
    </row>
    <row r="32" spans="1:18" s="46" customFormat="1" ht="5.0999999999999996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s="46" customFormat="1" ht="14.25" customHeight="1">
      <c r="A33" s="59" t="s">
        <v>15</v>
      </c>
      <c r="J33" s="59"/>
      <c r="K33" s="29" t="s">
        <v>3</v>
      </c>
      <c r="L33" s="29"/>
      <c r="M33" s="30"/>
      <c r="N33" s="30"/>
      <c r="O33" s="30"/>
      <c r="P33" s="30"/>
      <c r="Q33" s="30"/>
      <c r="R33" s="32" t="str">
        <f>"BSV /  Version 2 (09.06.2016) / 30.06.2016"</f>
        <v>BSV /  Version 2 (09.06.2016) / 30.06.2016</v>
      </c>
    </row>
    <row r="34" spans="1:18" ht="5.0999999999999996" customHeight="1">
      <c r="A34" s="59"/>
      <c r="K34" s="63"/>
      <c r="L34" s="63"/>
      <c r="M34" s="63"/>
      <c r="N34" s="63"/>
      <c r="O34" s="63"/>
      <c r="P34" s="63"/>
      <c r="Q34" s="63"/>
      <c r="R34" s="63"/>
    </row>
    <row r="35" spans="1:18" s="46" customFormat="1" ht="14.25" customHeight="1">
      <c r="A35" s="27" t="s">
        <v>49</v>
      </c>
      <c r="B35" s="27"/>
      <c r="J35" s="60"/>
      <c r="K35" s="31" t="s">
        <v>0</v>
      </c>
      <c r="L35" s="31"/>
      <c r="M35" s="35">
        <v>2016</v>
      </c>
      <c r="N35" s="35">
        <v>2017</v>
      </c>
      <c r="O35" s="35">
        <v>2018</v>
      </c>
      <c r="P35" s="35">
        <v>2019</v>
      </c>
      <c r="Q35" s="64">
        <v>2020</v>
      </c>
      <c r="R35" s="65" t="s">
        <v>4</v>
      </c>
    </row>
    <row r="36" spans="1:18" s="46" customFormat="1" ht="14.25" customHeight="1">
      <c r="A36" s="27" t="s">
        <v>43</v>
      </c>
      <c r="B36" s="27"/>
      <c r="J36" s="60"/>
      <c r="K36" s="31" t="s">
        <v>5</v>
      </c>
      <c r="L36" s="31"/>
      <c r="M36" s="57">
        <v>0.5</v>
      </c>
      <c r="N36" s="57">
        <v>0.5</v>
      </c>
      <c r="O36" s="57">
        <v>0.6</v>
      </c>
      <c r="P36" s="57">
        <v>0.8</v>
      </c>
      <c r="Q36" s="57">
        <v>1.2</v>
      </c>
      <c r="R36" s="57">
        <v>1.9</v>
      </c>
    </row>
    <row r="37" spans="1:18" s="46" customFormat="1" ht="14.25" customHeight="1">
      <c r="A37" s="77" t="s">
        <v>52</v>
      </c>
      <c r="B37" s="27"/>
      <c r="J37" s="60"/>
      <c r="K37" s="31" t="s">
        <v>6</v>
      </c>
      <c r="L37" s="31"/>
      <c r="M37" s="57">
        <v>0.3</v>
      </c>
      <c r="N37" s="57">
        <v>0.3</v>
      </c>
      <c r="O37" s="57">
        <v>0.3</v>
      </c>
      <c r="P37" s="57">
        <v>0.3</v>
      </c>
      <c r="Q37" s="57">
        <v>0.3</v>
      </c>
      <c r="R37" s="57">
        <v>0.3</v>
      </c>
    </row>
    <row r="38" spans="1:18" s="46" customFormat="1" ht="14.25" customHeight="1">
      <c r="A38" s="27" t="s">
        <v>44</v>
      </c>
      <c r="J38" s="61"/>
      <c r="K38" s="30" t="s">
        <v>7</v>
      </c>
      <c r="L38" s="30"/>
      <c r="M38" s="57">
        <v>-0.4</v>
      </c>
      <c r="N38" s="57">
        <v>0.3</v>
      </c>
      <c r="O38" s="57">
        <v>0.4</v>
      </c>
      <c r="P38" s="57">
        <v>0.6</v>
      </c>
      <c r="Q38" s="57">
        <v>1</v>
      </c>
      <c r="R38" s="57">
        <v>1</v>
      </c>
    </row>
    <row r="39" spans="1:18" s="46" customFormat="1" ht="14.25" customHeight="1">
      <c r="A39" s="27" t="s">
        <v>45</v>
      </c>
      <c r="J39" s="62"/>
      <c r="K39" s="66" t="s">
        <v>8</v>
      </c>
      <c r="L39" s="66"/>
      <c r="M39" s="30"/>
      <c r="N39" s="67"/>
      <c r="O39" s="30"/>
      <c r="P39" s="30"/>
      <c r="Q39" s="30"/>
      <c r="R39" s="68" t="s">
        <v>18</v>
      </c>
    </row>
    <row r="40" spans="1:18" ht="14.25" customHeight="1">
      <c r="A40" s="27" t="s">
        <v>46</v>
      </c>
      <c r="I40" s="46"/>
      <c r="J40" s="60"/>
    </row>
    <row r="41" spans="1:18" ht="14.25" customHeight="1"/>
  </sheetData>
  <mergeCells count="4">
    <mergeCell ref="Q5:R5"/>
    <mergeCell ref="E5:J5"/>
    <mergeCell ref="N5:P5"/>
    <mergeCell ref="B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02_Ref">
    <tabColor theme="9" tint="0.39997558519241921"/>
    <pageSetUpPr autoPageBreaks="0" fitToPage="1"/>
  </sheetPr>
  <dimension ref="A1:R42"/>
  <sheetViews>
    <sheetView zoomScaleNormal="100" workbookViewId="0">
      <pane xSplit="1" ySplit="9" topLeftCell="B10" activePane="bottomRight" state="frozen"/>
      <selection activeCell="U21" sqref="U21"/>
      <selection pane="topRight" activeCell="U21" sqref="U21"/>
      <selection pane="bottomLeft" activeCell="U21" sqref="U21"/>
      <selection pane="bottomRight" activeCell="B10" sqref="B10:R30"/>
    </sheetView>
  </sheetViews>
  <sheetFormatPr defaultColWidth="12" defaultRowHeight="12.75"/>
  <cols>
    <col min="1" max="18" width="8.625" style="53" customWidth="1"/>
    <col min="19" max="16384" width="12" style="53"/>
  </cols>
  <sheetData>
    <row r="1" spans="1:18" s="46" customFormat="1" ht="18" customHeight="1">
      <c r="A1" s="42" t="s">
        <v>47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3"/>
      <c r="Q1" s="3"/>
      <c r="R1" s="33"/>
    </row>
    <row r="2" spans="1:18" s="46" customFormat="1" ht="14.25" customHeight="1">
      <c r="A2" s="1" t="s">
        <v>50</v>
      </c>
      <c r="B2" s="2"/>
      <c r="C2" s="2"/>
      <c r="D2" s="1"/>
      <c r="E2" s="2"/>
      <c r="F2" s="2"/>
      <c r="G2" s="2"/>
      <c r="H2" s="2"/>
      <c r="I2" s="2"/>
      <c r="J2" s="2"/>
      <c r="K2" s="2"/>
      <c r="L2" s="2"/>
      <c r="M2" s="3"/>
      <c r="N2" s="2"/>
      <c r="O2" s="2"/>
      <c r="P2" s="3"/>
      <c r="Q2" s="3"/>
    </row>
    <row r="3" spans="1:18" s="46" customFormat="1" ht="17.25" customHeight="1">
      <c r="A3" s="56" t="str">
        <f>IV_gO!A3</f>
        <v>Beträge in Millionen Franken / Zu Preisen von 2016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34" t="str">
        <f>IV_gO!R3</f>
        <v xml:space="preserve"> Stand: Abrechnung 2015</v>
      </c>
    </row>
    <row r="4" spans="1:18" s="46" customFormat="1" ht="5.0999999999999996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s="47" customFormat="1" ht="30" customHeight="1">
      <c r="A5" s="28" t="s">
        <v>0</v>
      </c>
      <c r="B5" s="78" t="s">
        <v>1</v>
      </c>
      <c r="C5" s="82"/>
      <c r="D5" s="79"/>
      <c r="E5" s="78" t="s">
        <v>2</v>
      </c>
      <c r="F5" s="80"/>
      <c r="G5" s="80"/>
      <c r="H5" s="80"/>
      <c r="I5" s="80"/>
      <c r="J5" s="81"/>
      <c r="K5" s="28" t="s">
        <v>11</v>
      </c>
      <c r="L5" s="58" t="s">
        <v>14</v>
      </c>
      <c r="M5" s="28" t="s">
        <v>10</v>
      </c>
      <c r="N5" s="78" t="s">
        <v>23</v>
      </c>
      <c r="O5" s="80"/>
      <c r="P5" s="81"/>
      <c r="Q5" s="78" t="s">
        <v>13</v>
      </c>
      <c r="R5" s="79"/>
    </row>
    <row r="6" spans="1:18" s="46" customFormat="1" ht="5.0999999999999996" customHeight="1">
      <c r="A6" s="9"/>
      <c r="B6" s="17"/>
      <c r="C6" s="6"/>
      <c r="D6" s="8"/>
      <c r="E6" s="17"/>
      <c r="F6" s="7"/>
      <c r="G6" s="7"/>
      <c r="H6" s="7"/>
      <c r="I6" s="6"/>
      <c r="J6" s="8"/>
      <c r="K6" s="9"/>
      <c r="L6" s="6"/>
      <c r="M6" s="9"/>
      <c r="N6" s="10"/>
      <c r="O6" s="7"/>
      <c r="P6" s="8"/>
      <c r="Q6" s="7"/>
      <c r="R6" s="8"/>
    </row>
    <row r="7" spans="1:18" s="48" customFormat="1" ht="72">
      <c r="A7" s="11"/>
      <c r="B7" s="72" t="s">
        <v>24</v>
      </c>
      <c r="C7" s="73" t="s">
        <v>37</v>
      </c>
      <c r="D7" s="74" t="s">
        <v>17</v>
      </c>
      <c r="E7" s="72" t="s">
        <v>12</v>
      </c>
      <c r="F7" s="73" t="s">
        <v>33</v>
      </c>
      <c r="G7" s="73" t="s">
        <v>25</v>
      </c>
      <c r="H7" s="73" t="s">
        <v>34</v>
      </c>
      <c r="I7" s="73" t="s">
        <v>35</v>
      </c>
      <c r="J7" s="74" t="s">
        <v>19</v>
      </c>
      <c r="K7" s="75" t="s">
        <v>20</v>
      </c>
      <c r="L7" s="73" t="s">
        <v>21</v>
      </c>
      <c r="M7" s="75" t="s">
        <v>16</v>
      </c>
      <c r="N7" s="72" t="s">
        <v>9</v>
      </c>
      <c r="O7" s="73" t="s">
        <v>38</v>
      </c>
      <c r="P7" s="74" t="s">
        <v>26</v>
      </c>
      <c r="Q7" s="73" t="s">
        <v>39</v>
      </c>
      <c r="R7" s="74" t="s">
        <v>27</v>
      </c>
    </row>
    <row r="8" spans="1:18" s="49" customFormat="1" ht="14.25" customHeight="1">
      <c r="A8" s="12"/>
      <c r="B8" s="43"/>
      <c r="C8" s="71" t="s">
        <v>30</v>
      </c>
      <c r="D8" s="45"/>
      <c r="E8" s="43"/>
      <c r="F8" s="71" t="s">
        <v>31</v>
      </c>
      <c r="G8" s="71" t="s">
        <v>32</v>
      </c>
      <c r="H8" s="71" t="s">
        <v>36</v>
      </c>
      <c r="I8" s="71" t="s">
        <v>41</v>
      </c>
      <c r="J8" s="45"/>
      <c r="K8" s="12"/>
      <c r="L8" s="44"/>
      <c r="M8" s="12"/>
      <c r="N8" s="43"/>
      <c r="O8" s="71" t="s">
        <v>42</v>
      </c>
      <c r="P8" s="45"/>
      <c r="Q8" s="44"/>
      <c r="R8" s="45"/>
    </row>
    <row r="9" spans="1:18" s="50" customFormat="1" ht="5.0999999999999996" customHeight="1">
      <c r="A9" s="14"/>
      <c r="B9" s="16"/>
      <c r="C9" s="13"/>
      <c r="D9" s="15"/>
      <c r="E9" s="16"/>
      <c r="F9" s="13"/>
      <c r="G9" s="13"/>
      <c r="H9" s="13"/>
      <c r="I9" s="13"/>
      <c r="J9" s="15"/>
      <c r="K9" s="14"/>
      <c r="L9" s="13"/>
      <c r="M9" s="14"/>
      <c r="N9" s="16"/>
      <c r="O9" s="13"/>
      <c r="P9" s="15"/>
      <c r="Q9" s="13"/>
      <c r="R9" s="15"/>
    </row>
    <row r="10" spans="1:18" s="46" customFormat="1" ht="12" customHeight="1">
      <c r="A10" s="69">
        <v>2015</v>
      </c>
      <c r="B10" s="18">
        <v>9047.2000000000007</v>
      </c>
      <c r="C10" s="19">
        <v>256.89999999999998</v>
      </c>
      <c r="D10" s="20">
        <v>9304.1</v>
      </c>
      <c r="E10" s="18">
        <v>5096.3999999999996</v>
      </c>
      <c r="F10" s="19">
        <v>1111.0255770000001</v>
      </c>
      <c r="G10" s="19">
        <v>3533</v>
      </c>
      <c r="H10" s="19">
        <v>160</v>
      </c>
      <c r="I10" s="19">
        <v>48.7</v>
      </c>
      <c r="J10" s="20">
        <v>9949.1255770000007</v>
      </c>
      <c r="K10" s="21">
        <v>645.02557700000034</v>
      </c>
      <c r="L10" s="21">
        <v>-31.48</v>
      </c>
      <c r="M10" s="21">
        <v>613.52557700000034</v>
      </c>
      <c r="N10" s="18">
        <v>4999.8999999999996</v>
      </c>
      <c r="O10" s="19">
        <v>613.6</v>
      </c>
      <c r="P10" s="20">
        <v>-12229.4</v>
      </c>
      <c r="Q10" s="54">
        <v>37.97</v>
      </c>
      <c r="R10" s="40">
        <v>48.35</v>
      </c>
    </row>
    <row r="11" spans="1:18" s="46" customFormat="1" ht="17.100000000000001" customHeight="1">
      <c r="A11" s="69">
        <v>2016</v>
      </c>
      <c r="B11" s="18">
        <v>9073</v>
      </c>
      <c r="C11" s="19">
        <v>122.3</v>
      </c>
      <c r="D11" s="20">
        <v>9195.2999999999993</v>
      </c>
      <c r="E11" s="18">
        <v>5207.8999999999996</v>
      </c>
      <c r="F11" s="19">
        <v>1136</v>
      </c>
      <c r="G11" s="19">
        <v>3567.3</v>
      </c>
      <c r="H11" s="19">
        <v>30</v>
      </c>
      <c r="I11" s="19">
        <v>48.1</v>
      </c>
      <c r="J11" s="20">
        <v>9989.3000000000011</v>
      </c>
      <c r="K11" s="21">
        <v>794.00000000000182</v>
      </c>
      <c r="L11" s="21">
        <v>49</v>
      </c>
      <c r="M11" s="21">
        <v>843.00000000000182</v>
      </c>
      <c r="N11" s="18">
        <v>4999.8</v>
      </c>
      <c r="O11" s="19">
        <v>843.1</v>
      </c>
      <c r="P11" s="20">
        <v>-11386.3</v>
      </c>
      <c r="Q11" s="54">
        <v>38.799999999999997</v>
      </c>
      <c r="R11" s="40">
        <v>48.99</v>
      </c>
    </row>
    <row r="12" spans="1:18" s="46" customFormat="1" ht="12" customHeight="1">
      <c r="A12" s="69">
        <v>2017</v>
      </c>
      <c r="B12" s="18">
        <v>9071.6</v>
      </c>
      <c r="C12" s="19">
        <v>113.5</v>
      </c>
      <c r="D12" s="20">
        <v>9185.1</v>
      </c>
      <c r="E12" s="18">
        <v>5290.7</v>
      </c>
      <c r="F12" s="19">
        <v>1151.4497950819673</v>
      </c>
      <c r="G12" s="19">
        <v>3616.7</v>
      </c>
      <c r="H12" s="19">
        <v>28</v>
      </c>
      <c r="I12" s="19">
        <v>47.4</v>
      </c>
      <c r="J12" s="20">
        <v>10134.249795081965</v>
      </c>
      <c r="K12" s="21">
        <v>949.14979508196484</v>
      </c>
      <c r="L12" s="21">
        <v>104</v>
      </c>
      <c r="M12" s="21">
        <v>1053.1497950819648</v>
      </c>
      <c r="N12" s="18">
        <v>4985</v>
      </c>
      <c r="O12" s="19">
        <v>1053</v>
      </c>
      <c r="P12" s="20">
        <v>-10298.299999999999</v>
      </c>
      <c r="Q12" s="54">
        <v>39.380000000000003</v>
      </c>
      <c r="R12" s="40">
        <v>48.88</v>
      </c>
    </row>
    <row r="13" spans="1:18" s="46" customFormat="1" ht="12" customHeight="1">
      <c r="A13" s="69">
        <v>2018</v>
      </c>
      <c r="B13" s="18">
        <v>9090.7000000000007</v>
      </c>
      <c r="C13" s="19">
        <v>92.3</v>
      </c>
      <c r="D13" s="20">
        <v>9183</v>
      </c>
      <c r="E13" s="18">
        <v>5395</v>
      </c>
      <c r="F13" s="19">
        <v>248</v>
      </c>
      <c r="G13" s="19">
        <v>3621.4</v>
      </c>
      <c r="H13" s="19">
        <v>0</v>
      </c>
      <c r="I13" s="19">
        <v>46.7</v>
      </c>
      <c r="J13" s="20">
        <v>9311.1</v>
      </c>
      <c r="K13" s="21">
        <v>128.10000000000036</v>
      </c>
      <c r="L13" s="21">
        <v>98</v>
      </c>
      <c r="M13" s="21">
        <v>226.10000000000036</v>
      </c>
      <c r="N13" s="18">
        <v>5086.2</v>
      </c>
      <c r="O13" s="19">
        <v>105.1</v>
      </c>
      <c r="P13" s="20">
        <v>-10151.200000000001</v>
      </c>
      <c r="Q13" s="54">
        <v>39.44</v>
      </c>
      <c r="R13" s="40">
        <v>50</v>
      </c>
    </row>
    <row r="14" spans="1:18" s="46" customFormat="1" ht="12" customHeight="1">
      <c r="A14" s="69">
        <v>2019</v>
      </c>
      <c r="B14" s="18">
        <v>9095.2000000000007</v>
      </c>
      <c r="C14" s="19">
        <v>111</v>
      </c>
      <c r="D14" s="20">
        <v>9206.2000000000007</v>
      </c>
      <c r="E14" s="18">
        <v>5466.9</v>
      </c>
      <c r="F14" s="19">
        <v>0</v>
      </c>
      <c r="G14" s="19">
        <v>3681.8</v>
      </c>
      <c r="H14" s="19">
        <v>0</v>
      </c>
      <c r="I14" s="19">
        <v>46</v>
      </c>
      <c r="J14" s="20">
        <v>9194.7000000000007</v>
      </c>
      <c r="K14" s="21">
        <v>-11.5</v>
      </c>
      <c r="L14" s="21">
        <v>107</v>
      </c>
      <c r="M14" s="21">
        <v>95.5</v>
      </c>
      <c r="N14" s="18">
        <v>5099.2</v>
      </c>
      <c r="O14" s="19">
        <v>52.3</v>
      </c>
      <c r="P14" s="20">
        <v>-10037.1</v>
      </c>
      <c r="Q14" s="54">
        <v>39.99</v>
      </c>
      <c r="R14" s="40">
        <v>50</v>
      </c>
    </row>
    <row r="15" spans="1:18" s="46" customFormat="1" ht="12" customHeight="1">
      <c r="A15" s="69">
        <v>2020</v>
      </c>
      <c r="B15" s="18">
        <v>9075.1</v>
      </c>
      <c r="C15" s="19">
        <v>149</v>
      </c>
      <c r="D15" s="20">
        <v>9224.1</v>
      </c>
      <c r="E15" s="18">
        <v>5532.8</v>
      </c>
      <c r="F15" s="19">
        <v>0</v>
      </c>
      <c r="G15" s="19">
        <v>3742.9</v>
      </c>
      <c r="H15" s="19">
        <v>0</v>
      </c>
      <c r="I15" s="19">
        <v>45.1</v>
      </c>
      <c r="J15" s="20">
        <v>9320.8000000000011</v>
      </c>
      <c r="K15" s="21">
        <v>96.700000000000728</v>
      </c>
      <c r="L15" s="21">
        <v>124</v>
      </c>
      <c r="M15" s="21">
        <v>220.70000000000073</v>
      </c>
      <c r="N15" s="18">
        <v>5109.2</v>
      </c>
      <c r="O15" s="19">
        <v>160.1</v>
      </c>
      <c r="P15" s="20">
        <v>-9776.2999999999993</v>
      </c>
      <c r="Q15" s="54">
        <v>40.58</v>
      </c>
      <c r="R15" s="40">
        <v>50</v>
      </c>
    </row>
    <row r="16" spans="1:18" s="46" customFormat="1" ht="17.100000000000001" customHeight="1">
      <c r="A16" s="69">
        <v>2021</v>
      </c>
      <c r="B16" s="18">
        <v>9144.9</v>
      </c>
      <c r="C16" s="19">
        <v>145.19999999999999</v>
      </c>
      <c r="D16" s="20">
        <v>9290.1</v>
      </c>
      <c r="E16" s="18">
        <v>5635.8</v>
      </c>
      <c r="F16" s="19">
        <v>0</v>
      </c>
      <c r="G16" s="19">
        <v>3807.9</v>
      </c>
      <c r="H16" s="19">
        <v>0</v>
      </c>
      <c r="I16" s="19">
        <v>45.2</v>
      </c>
      <c r="J16" s="20">
        <v>9488.9000000000015</v>
      </c>
      <c r="K16" s="21">
        <v>198.80000000000109</v>
      </c>
      <c r="L16" s="21">
        <v>126</v>
      </c>
      <c r="M16" s="21">
        <v>324.80000000000109</v>
      </c>
      <c r="N16" s="18">
        <v>5146</v>
      </c>
      <c r="O16" s="19">
        <v>237.5</v>
      </c>
      <c r="P16" s="20">
        <v>-9441.6</v>
      </c>
      <c r="Q16" s="54">
        <v>40.99</v>
      </c>
      <c r="R16" s="40">
        <v>50</v>
      </c>
    </row>
    <row r="17" spans="1:18" s="46" customFormat="1" ht="12" customHeight="1">
      <c r="A17" s="69">
        <v>2022</v>
      </c>
      <c r="B17" s="18">
        <v>9114.2000000000007</v>
      </c>
      <c r="C17" s="19">
        <v>140.19999999999999</v>
      </c>
      <c r="D17" s="20">
        <v>9254.5</v>
      </c>
      <c r="E17" s="18">
        <v>5736.1</v>
      </c>
      <c r="F17" s="19">
        <v>0</v>
      </c>
      <c r="G17" s="19">
        <v>3858.4</v>
      </c>
      <c r="H17" s="19">
        <v>0</v>
      </c>
      <c r="I17" s="19">
        <v>44.5</v>
      </c>
      <c r="J17" s="20">
        <v>9639</v>
      </c>
      <c r="K17" s="21">
        <v>384.5</v>
      </c>
      <c r="L17" s="21">
        <v>128</v>
      </c>
      <c r="M17" s="21">
        <v>512.5</v>
      </c>
      <c r="N17" s="18">
        <v>5126.1000000000004</v>
      </c>
      <c r="O17" s="19">
        <v>481.5</v>
      </c>
      <c r="P17" s="20">
        <v>-8867.2000000000007</v>
      </c>
      <c r="Q17" s="54">
        <v>41.69</v>
      </c>
      <c r="R17" s="40">
        <v>50</v>
      </c>
    </row>
    <row r="18" spans="1:18" s="46" customFormat="1" ht="12" customHeight="1">
      <c r="A18" s="69">
        <v>2023</v>
      </c>
      <c r="B18" s="18">
        <v>9215.9</v>
      </c>
      <c r="C18" s="19">
        <v>131.69999999999999</v>
      </c>
      <c r="D18" s="20">
        <v>9347.6</v>
      </c>
      <c r="E18" s="18">
        <v>5830.2</v>
      </c>
      <c r="F18" s="19">
        <v>0</v>
      </c>
      <c r="G18" s="19">
        <v>3909.3</v>
      </c>
      <c r="H18" s="19">
        <v>0</v>
      </c>
      <c r="I18" s="19">
        <v>45</v>
      </c>
      <c r="J18" s="20">
        <v>9784.5</v>
      </c>
      <c r="K18" s="21">
        <v>436.89999999999964</v>
      </c>
      <c r="L18" s="21">
        <v>129</v>
      </c>
      <c r="M18" s="21">
        <v>565.89999999999964</v>
      </c>
      <c r="N18" s="18">
        <v>5176.7</v>
      </c>
      <c r="O18" s="19">
        <v>464.6</v>
      </c>
      <c r="P18" s="20">
        <v>-8316.1</v>
      </c>
      <c r="Q18" s="54">
        <v>41.82</v>
      </c>
      <c r="R18" s="40">
        <v>50</v>
      </c>
    </row>
    <row r="19" spans="1:18" s="46" customFormat="1" ht="12" customHeight="1">
      <c r="A19" s="69">
        <v>2024</v>
      </c>
      <c r="B19" s="18">
        <v>9155.1</v>
      </c>
      <c r="C19" s="19">
        <v>123.5</v>
      </c>
      <c r="D19" s="20">
        <v>9278.6</v>
      </c>
      <c r="E19" s="18">
        <v>5925.6</v>
      </c>
      <c r="F19" s="19">
        <v>0</v>
      </c>
      <c r="G19" s="19">
        <v>3955.1</v>
      </c>
      <c r="H19" s="19">
        <v>0</v>
      </c>
      <c r="I19" s="19">
        <v>44.2</v>
      </c>
      <c r="J19" s="20">
        <v>9924.9000000000015</v>
      </c>
      <c r="K19" s="21">
        <v>646.30000000000109</v>
      </c>
      <c r="L19" s="21">
        <v>132</v>
      </c>
      <c r="M19" s="21">
        <v>778.30000000000109</v>
      </c>
      <c r="N19" s="18">
        <v>5138.8999999999996</v>
      </c>
      <c r="O19" s="19">
        <v>764.9</v>
      </c>
      <c r="P19" s="20">
        <v>-7467</v>
      </c>
      <c r="Q19" s="54">
        <v>42.63</v>
      </c>
      <c r="R19" s="40">
        <v>50</v>
      </c>
    </row>
    <row r="20" spans="1:18" s="46" customFormat="1" ht="12" customHeight="1">
      <c r="A20" s="69">
        <v>2025</v>
      </c>
      <c r="B20" s="18">
        <v>9269.7000000000007</v>
      </c>
      <c r="C20" s="19">
        <v>110.9</v>
      </c>
      <c r="D20" s="20">
        <v>9380.6</v>
      </c>
      <c r="E20" s="18">
        <v>6018.5</v>
      </c>
      <c r="F20" s="19">
        <v>0</v>
      </c>
      <c r="G20" s="19">
        <v>4001.4</v>
      </c>
      <c r="H20" s="19">
        <v>0</v>
      </c>
      <c r="I20" s="19">
        <v>44.9</v>
      </c>
      <c r="J20" s="20">
        <v>10064.799999999999</v>
      </c>
      <c r="K20" s="21">
        <v>684.19999999999891</v>
      </c>
      <c r="L20" s="21">
        <v>132</v>
      </c>
      <c r="M20" s="21">
        <v>816.19999999999891</v>
      </c>
      <c r="N20" s="18">
        <v>5196.8</v>
      </c>
      <c r="O20" s="19">
        <v>707.4</v>
      </c>
      <c r="P20" s="20">
        <v>-6684.6</v>
      </c>
      <c r="Q20" s="54">
        <v>42.66</v>
      </c>
      <c r="R20" s="40">
        <v>50</v>
      </c>
    </row>
    <row r="21" spans="1:18" s="46" customFormat="1" ht="17.100000000000001" customHeight="1">
      <c r="A21" s="70">
        <v>2026</v>
      </c>
      <c r="B21" s="18">
        <v>9217.4</v>
      </c>
      <c r="C21" s="19">
        <v>99.3</v>
      </c>
      <c r="D21" s="20">
        <v>9316.7000000000007</v>
      </c>
      <c r="E21" s="18">
        <v>6111.9</v>
      </c>
      <c r="F21" s="19">
        <v>0</v>
      </c>
      <c r="G21" s="19">
        <v>4047.3</v>
      </c>
      <c r="H21" s="19">
        <v>0</v>
      </c>
      <c r="I21" s="19">
        <v>44.2</v>
      </c>
      <c r="J21" s="20">
        <v>10203.400000000001</v>
      </c>
      <c r="K21" s="21">
        <v>886.70000000000073</v>
      </c>
      <c r="L21" s="21">
        <v>135</v>
      </c>
      <c r="M21" s="21">
        <v>1021.7000000000007</v>
      </c>
      <c r="N21" s="18">
        <v>5161</v>
      </c>
      <c r="O21" s="19">
        <v>1006</v>
      </c>
      <c r="P21" s="20">
        <v>-5612.2</v>
      </c>
      <c r="Q21" s="54">
        <v>43.44</v>
      </c>
      <c r="R21" s="40">
        <v>50</v>
      </c>
    </row>
    <row r="22" spans="1:18" s="46" customFormat="1" ht="12" customHeight="1">
      <c r="A22" s="70">
        <v>2027</v>
      </c>
      <c r="B22" s="18">
        <v>9308.9</v>
      </c>
      <c r="C22" s="19">
        <v>83.4</v>
      </c>
      <c r="D22" s="20">
        <v>9392.2999999999993</v>
      </c>
      <c r="E22" s="18">
        <v>6206.1</v>
      </c>
      <c r="F22" s="19">
        <v>0</v>
      </c>
      <c r="G22" s="19">
        <v>4094.8</v>
      </c>
      <c r="H22" s="19">
        <v>0</v>
      </c>
      <c r="I22" s="19">
        <v>44.6</v>
      </c>
      <c r="J22" s="20">
        <v>10345.500000000002</v>
      </c>
      <c r="K22" s="21">
        <v>953.20000000000255</v>
      </c>
      <c r="L22" s="21">
        <v>135</v>
      </c>
      <c r="M22" s="21">
        <v>1088.2000000000025</v>
      </c>
      <c r="N22" s="18">
        <v>5202.3999999999996</v>
      </c>
      <c r="O22" s="19">
        <v>995.8</v>
      </c>
      <c r="P22" s="20">
        <v>-4561.3</v>
      </c>
      <c r="Q22" s="54">
        <v>43.6</v>
      </c>
      <c r="R22" s="40">
        <v>50</v>
      </c>
    </row>
    <row r="23" spans="1:18" s="51" customFormat="1" ht="12" customHeight="1">
      <c r="A23" s="70">
        <v>2028</v>
      </c>
      <c r="B23" s="18">
        <v>9245.4</v>
      </c>
      <c r="C23" s="19">
        <v>67.8</v>
      </c>
      <c r="D23" s="20">
        <v>9313.1</v>
      </c>
      <c r="E23" s="18">
        <v>6301.9</v>
      </c>
      <c r="F23" s="19">
        <v>0</v>
      </c>
      <c r="G23" s="19">
        <v>4139.8999999999996</v>
      </c>
      <c r="H23" s="19">
        <v>0</v>
      </c>
      <c r="I23" s="19">
        <v>43.8</v>
      </c>
      <c r="J23" s="20">
        <v>10485.599999999999</v>
      </c>
      <c r="K23" s="21">
        <v>1172.4999999999982</v>
      </c>
      <c r="L23" s="21">
        <v>139</v>
      </c>
      <c r="M23" s="21">
        <v>1311.4999999999982</v>
      </c>
      <c r="N23" s="18">
        <v>5158.3</v>
      </c>
      <c r="O23" s="19">
        <v>1304.0999999999999</v>
      </c>
      <c r="P23" s="20">
        <v>-3212.8</v>
      </c>
      <c r="Q23" s="54">
        <v>44.45</v>
      </c>
      <c r="R23" s="40">
        <v>50</v>
      </c>
    </row>
    <row r="24" spans="1:18" s="51" customFormat="1" ht="12" customHeight="1">
      <c r="A24" s="70">
        <v>2029</v>
      </c>
      <c r="B24" s="18">
        <v>9343</v>
      </c>
      <c r="C24" s="19">
        <v>47.7</v>
      </c>
      <c r="D24" s="20">
        <v>9390.7000000000007</v>
      </c>
      <c r="E24" s="18">
        <v>6399.1</v>
      </c>
      <c r="F24" s="19">
        <v>0</v>
      </c>
      <c r="G24" s="19">
        <v>4188.8999999999996</v>
      </c>
      <c r="H24" s="19">
        <v>0</v>
      </c>
      <c r="I24" s="19">
        <v>44.4</v>
      </c>
      <c r="J24" s="20">
        <v>10632.4</v>
      </c>
      <c r="K24" s="21">
        <v>1241.6999999999989</v>
      </c>
      <c r="L24" s="21">
        <v>138</v>
      </c>
      <c r="M24" s="21">
        <v>1379.6999999999989</v>
      </c>
      <c r="N24" s="18">
        <v>5202</v>
      </c>
      <c r="O24" s="19">
        <v>1284.9000000000001</v>
      </c>
      <c r="P24" s="20">
        <v>-1895.5</v>
      </c>
      <c r="Q24" s="54">
        <v>44.61</v>
      </c>
      <c r="R24" s="40">
        <v>50</v>
      </c>
    </row>
    <row r="25" spans="1:18" s="52" customFormat="1" ht="12" customHeight="1">
      <c r="A25" s="9">
        <v>2030</v>
      </c>
      <c r="B25" s="36">
        <v>9286.7999999999993</v>
      </c>
      <c r="C25" s="37">
        <v>28.1</v>
      </c>
      <c r="D25" s="38">
        <v>9314.9</v>
      </c>
      <c r="E25" s="36">
        <v>6497.4</v>
      </c>
      <c r="F25" s="37">
        <v>0</v>
      </c>
      <c r="G25" s="37">
        <v>4235.3</v>
      </c>
      <c r="H25" s="37">
        <v>0</v>
      </c>
      <c r="I25" s="37">
        <v>43.6</v>
      </c>
      <c r="J25" s="38">
        <v>10776.300000000001</v>
      </c>
      <c r="K25" s="39">
        <v>1461.4000000000015</v>
      </c>
      <c r="L25" s="39">
        <v>141</v>
      </c>
      <c r="M25" s="39">
        <v>1602.4000000000015</v>
      </c>
      <c r="N25" s="36">
        <v>5160.8</v>
      </c>
      <c r="O25" s="37">
        <v>1592.1</v>
      </c>
      <c r="P25" s="38">
        <v>-284.5</v>
      </c>
      <c r="Q25" s="55">
        <v>45.47</v>
      </c>
      <c r="R25" s="41">
        <v>50</v>
      </c>
    </row>
    <row r="26" spans="1:18" s="51" customFormat="1" ht="17.100000000000001" customHeight="1">
      <c r="A26" s="70">
        <v>2031</v>
      </c>
      <c r="B26" s="18">
        <v>9412.7999999999993</v>
      </c>
      <c r="C26" s="19">
        <v>4.2</v>
      </c>
      <c r="D26" s="20">
        <v>9417.1</v>
      </c>
      <c r="E26" s="18">
        <v>6600.2</v>
      </c>
      <c r="F26" s="19">
        <v>0</v>
      </c>
      <c r="G26" s="19">
        <v>4286.3999999999996</v>
      </c>
      <c r="H26" s="19">
        <v>0</v>
      </c>
      <c r="I26" s="19">
        <v>44.4</v>
      </c>
      <c r="J26" s="20">
        <v>10930.999999999998</v>
      </c>
      <c r="K26" s="21">
        <v>1513.8999999999978</v>
      </c>
      <c r="L26" s="21">
        <v>141</v>
      </c>
      <c r="M26" s="21">
        <v>1654.8999999999978</v>
      </c>
      <c r="N26" s="18">
        <v>6483</v>
      </c>
      <c r="O26" s="19">
        <v>281.7</v>
      </c>
      <c r="P26" s="20">
        <v>0</v>
      </c>
      <c r="Q26" s="54">
        <v>45.52</v>
      </c>
      <c r="R26" s="40">
        <v>63.44</v>
      </c>
    </row>
    <row r="27" spans="1:18" s="51" customFormat="1" ht="12" customHeight="1">
      <c r="A27" s="70">
        <v>2032</v>
      </c>
      <c r="B27" s="18">
        <v>9371.5</v>
      </c>
      <c r="C27" s="19">
        <v>0</v>
      </c>
      <c r="D27" s="20">
        <v>9371.5</v>
      </c>
      <c r="E27" s="18">
        <v>6705.2</v>
      </c>
      <c r="F27" s="19">
        <v>0</v>
      </c>
      <c r="G27" s="19">
        <v>4337.8999999999996</v>
      </c>
      <c r="H27" s="19">
        <v>0</v>
      </c>
      <c r="I27" s="19">
        <v>43.8</v>
      </c>
      <c r="J27" s="20">
        <v>11086.899999999998</v>
      </c>
      <c r="K27" s="21">
        <v>1715.3999999999978</v>
      </c>
      <c r="L27" s="21">
        <v>183</v>
      </c>
      <c r="M27" s="21">
        <v>1898.3999999999978</v>
      </c>
      <c r="N27" s="18">
        <v>8317.1</v>
      </c>
      <c r="O27" s="19">
        <v>0</v>
      </c>
      <c r="P27" s="20">
        <v>0</v>
      </c>
      <c r="Q27" s="54">
        <v>46.29</v>
      </c>
      <c r="R27" s="40">
        <v>83.35</v>
      </c>
    </row>
    <row r="28" spans="1:18" s="51" customFormat="1" ht="12" customHeight="1">
      <c r="A28" s="70">
        <v>2033</v>
      </c>
      <c r="B28" s="18">
        <v>9492.6</v>
      </c>
      <c r="C28" s="19">
        <v>0</v>
      </c>
      <c r="D28" s="20">
        <v>9492.6</v>
      </c>
      <c r="E28" s="18">
        <v>6812.6</v>
      </c>
      <c r="F28" s="19">
        <v>0</v>
      </c>
      <c r="G28" s="19">
        <v>4392.8</v>
      </c>
      <c r="H28" s="19">
        <v>0</v>
      </c>
      <c r="I28" s="19">
        <v>44.5</v>
      </c>
      <c r="J28" s="20">
        <v>11249.900000000001</v>
      </c>
      <c r="K28" s="21">
        <v>1757.3000000000011</v>
      </c>
      <c r="L28" s="21">
        <v>239</v>
      </c>
      <c r="M28" s="21">
        <v>1996.3000000000011</v>
      </c>
      <c r="N28" s="18">
        <v>10231.1</v>
      </c>
      <c r="O28" s="19">
        <v>0</v>
      </c>
      <c r="P28" s="20">
        <v>0</v>
      </c>
      <c r="Q28" s="54">
        <v>46.28</v>
      </c>
      <c r="R28" s="40">
        <v>102.4</v>
      </c>
    </row>
    <row r="29" spans="1:18" s="51" customFormat="1" ht="12" customHeight="1">
      <c r="A29" s="70">
        <v>2034</v>
      </c>
      <c r="B29" s="18">
        <v>9465.2999999999993</v>
      </c>
      <c r="C29" s="19">
        <v>0</v>
      </c>
      <c r="D29" s="20">
        <v>9465.2999999999993</v>
      </c>
      <c r="E29" s="18">
        <v>6918.9</v>
      </c>
      <c r="F29" s="19">
        <v>0</v>
      </c>
      <c r="G29" s="19">
        <v>4442.1000000000004</v>
      </c>
      <c r="H29" s="19">
        <v>0</v>
      </c>
      <c r="I29" s="19">
        <v>44</v>
      </c>
      <c r="J29" s="20">
        <v>11405</v>
      </c>
      <c r="K29" s="21">
        <v>1939.7000000000007</v>
      </c>
      <c r="L29" s="21">
        <v>297</v>
      </c>
      <c r="M29" s="21">
        <v>2236.7000000000007</v>
      </c>
      <c r="N29" s="18">
        <v>12366.6</v>
      </c>
      <c r="O29" s="19">
        <v>0</v>
      </c>
      <c r="P29" s="20">
        <v>0</v>
      </c>
      <c r="Q29" s="54">
        <v>46.93</v>
      </c>
      <c r="R29" s="40">
        <v>125.26</v>
      </c>
    </row>
    <row r="30" spans="1:18" s="51" customFormat="1" ht="12" customHeight="1">
      <c r="A30" s="70">
        <v>2035</v>
      </c>
      <c r="B30" s="18">
        <v>9616.6</v>
      </c>
      <c r="C30" s="19">
        <v>0</v>
      </c>
      <c r="D30" s="20">
        <v>9616.6</v>
      </c>
      <c r="E30" s="18">
        <v>7023.6</v>
      </c>
      <c r="F30" s="19">
        <v>0</v>
      </c>
      <c r="G30" s="19">
        <v>4494.5</v>
      </c>
      <c r="H30" s="19">
        <v>0</v>
      </c>
      <c r="I30" s="19">
        <v>45</v>
      </c>
      <c r="J30" s="20">
        <v>11563.1</v>
      </c>
      <c r="K30" s="21">
        <v>1946.5</v>
      </c>
      <c r="L30" s="21">
        <v>363</v>
      </c>
      <c r="M30" s="21">
        <v>2309.5</v>
      </c>
      <c r="N30" s="18">
        <v>14553.6</v>
      </c>
      <c r="O30" s="19">
        <v>0</v>
      </c>
      <c r="P30" s="20">
        <v>0</v>
      </c>
      <c r="Q30" s="54">
        <v>46.74</v>
      </c>
      <c r="R30" s="40">
        <v>145.93</v>
      </c>
    </row>
    <row r="31" spans="1:18" s="46" customFormat="1" ht="5.0999999999999996" customHeight="1">
      <c r="A31" s="12"/>
      <c r="B31" s="43"/>
      <c r="C31" s="44"/>
      <c r="D31" s="24"/>
      <c r="E31" s="22"/>
      <c r="F31" s="23"/>
      <c r="G31" s="23"/>
      <c r="H31" s="23"/>
      <c r="I31" s="23"/>
      <c r="J31" s="24"/>
      <c r="K31" s="26"/>
      <c r="L31" s="23"/>
      <c r="M31" s="25"/>
      <c r="N31" s="22"/>
      <c r="O31" s="23"/>
      <c r="P31" s="24"/>
      <c r="Q31" s="23"/>
      <c r="R31" s="24"/>
    </row>
    <row r="32" spans="1:18" s="46" customFormat="1" ht="5.0999999999999996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s="46" customFormat="1" ht="14.25" customHeight="1">
      <c r="A33" s="59" t="s">
        <v>15</v>
      </c>
      <c r="J33" s="59"/>
      <c r="K33" s="29" t="str">
        <f>IV_gO!K33</f>
        <v>Annahmen über die wirtschaftliche Entwicklung, in %</v>
      </c>
      <c r="L33" s="29"/>
      <c r="M33" s="30"/>
      <c r="N33" s="30"/>
      <c r="O33" s="30"/>
      <c r="P33" s="30"/>
      <c r="Q33" s="30"/>
      <c r="R33" s="32" t="str">
        <f>IV_gO!R33</f>
        <v>BSV /  Version 2 (09.06.2016) / 30.06.2016</v>
      </c>
    </row>
    <row r="34" spans="1:18" ht="5.0999999999999996" customHeight="1">
      <c r="A34" s="59"/>
      <c r="K34" s="63"/>
      <c r="L34" s="63"/>
      <c r="M34" s="63"/>
      <c r="N34" s="63"/>
      <c r="O34" s="63"/>
      <c r="P34" s="63"/>
      <c r="Q34" s="63"/>
      <c r="R34" s="63"/>
    </row>
    <row r="35" spans="1:18" s="46" customFormat="1" ht="12.75" customHeight="1">
      <c r="A35" s="27" t="s">
        <v>49</v>
      </c>
      <c r="B35" s="27"/>
      <c r="J35" s="60"/>
      <c r="K35" s="31" t="str">
        <f>IV_gO!K35</f>
        <v>Jahr</v>
      </c>
      <c r="L35" s="31"/>
      <c r="M35" s="35">
        <f>IV_gO!M35</f>
        <v>2016</v>
      </c>
      <c r="N35" s="35">
        <f>IV_gO!N35</f>
        <v>2017</v>
      </c>
      <c r="O35" s="35">
        <f>IV_gO!O35</f>
        <v>2018</v>
      </c>
      <c r="P35" s="35">
        <f>IV_gO!P35</f>
        <v>2019</v>
      </c>
      <c r="Q35" s="64">
        <f>IV_gO!Q35</f>
        <v>2020</v>
      </c>
      <c r="R35" s="65" t="str">
        <f>IV_gO!R35</f>
        <v>ab 2021</v>
      </c>
    </row>
    <row r="36" spans="1:18" s="46" customFormat="1" ht="14.25" customHeight="1">
      <c r="A36" s="27" t="s">
        <v>43</v>
      </c>
      <c r="B36" s="27"/>
      <c r="J36" s="60"/>
      <c r="K36" s="31" t="str">
        <f>IV_gO!K36</f>
        <v>Lohnindex</v>
      </c>
      <c r="L36" s="31"/>
      <c r="M36" s="57">
        <f>IV_gO!M36</f>
        <v>0.5</v>
      </c>
      <c r="N36" s="57">
        <f>IV_gO!N36</f>
        <v>0.5</v>
      </c>
      <c r="O36" s="57">
        <f>IV_gO!O36</f>
        <v>0.6</v>
      </c>
      <c r="P36" s="57">
        <f>IV_gO!P36</f>
        <v>0.8</v>
      </c>
      <c r="Q36" s="57">
        <f>IV_gO!Q36</f>
        <v>1.2</v>
      </c>
      <c r="R36" s="57">
        <f>IV_gO!R36</f>
        <v>1.9</v>
      </c>
    </row>
    <row r="37" spans="1:18" s="46" customFormat="1" ht="14.25" customHeight="1">
      <c r="A37" s="76" t="s">
        <v>51</v>
      </c>
      <c r="B37" s="27"/>
      <c r="J37" s="60"/>
      <c r="K37" s="31" t="str">
        <f>IV_gO!K37</f>
        <v>Strukturwandel</v>
      </c>
      <c r="L37" s="31"/>
      <c r="M37" s="57">
        <f>IV_gO!M37</f>
        <v>0.3</v>
      </c>
      <c r="N37" s="57">
        <f>IV_gO!N37</f>
        <v>0.3</v>
      </c>
      <c r="O37" s="57">
        <f>IV_gO!O37</f>
        <v>0.3</v>
      </c>
      <c r="P37" s="57">
        <f>IV_gO!P37</f>
        <v>0.3</v>
      </c>
      <c r="Q37" s="57">
        <f>IV_gO!Q37</f>
        <v>0.3</v>
      </c>
      <c r="R37" s="57">
        <f>IV_gO!R37</f>
        <v>0.3</v>
      </c>
    </row>
    <row r="38" spans="1:18" s="46" customFormat="1" ht="14.25" customHeight="1">
      <c r="A38" s="27" t="s">
        <v>44</v>
      </c>
      <c r="J38" s="61"/>
      <c r="K38" s="30" t="str">
        <f>IV_gO!K38</f>
        <v>Preis</v>
      </c>
      <c r="L38" s="30"/>
      <c r="M38" s="57">
        <f>IV_gO!M38</f>
        <v>-0.4</v>
      </c>
      <c r="N38" s="57">
        <f>IV_gO!N38</f>
        <v>0.3</v>
      </c>
      <c r="O38" s="57">
        <f>IV_gO!O38</f>
        <v>0.4</v>
      </c>
      <c r="P38" s="57">
        <f>IV_gO!P38</f>
        <v>0.6</v>
      </c>
      <c r="Q38" s="57">
        <f>IV_gO!Q38</f>
        <v>1</v>
      </c>
      <c r="R38" s="57">
        <f>IV_gO!R38</f>
        <v>1</v>
      </c>
    </row>
    <row r="39" spans="1:18" s="46" customFormat="1" ht="14.25" customHeight="1">
      <c r="A39" s="27" t="s">
        <v>45</v>
      </c>
      <c r="J39" s="62"/>
      <c r="K39" s="66" t="str">
        <f>IV_gO!K39</f>
        <v>Rentenanpassungen: alle zwei Jahre</v>
      </c>
      <c r="L39" s="66"/>
      <c r="M39" s="30"/>
      <c r="N39" s="67"/>
      <c r="O39" s="30"/>
      <c r="P39" s="30"/>
      <c r="Q39" s="30"/>
      <c r="R39" s="68" t="str">
        <f>IV_gO!R39</f>
        <v>Szenario A-00-2015 Bundesamt für Statistik BFS</v>
      </c>
    </row>
    <row r="40" spans="1:18">
      <c r="A40" s="27" t="s">
        <v>46</v>
      </c>
      <c r="I40" s="46"/>
      <c r="J40" s="60"/>
    </row>
    <row r="41" spans="1:18">
      <c r="C41" s="46"/>
      <c r="D41" s="46"/>
      <c r="E41" s="46"/>
      <c r="F41" s="46"/>
      <c r="G41" s="46"/>
      <c r="H41" s="46"/>
      <c r="I41" s="46"/>
      <c r="J41" s="60"/>
    </row>
    <row r="42" spans="1:18">
      <c r="B42" s="27"/>
      <c r="C42" s="2"/>
      <c r="D42" s="2"/>
      <c r="E42" s="2"/>
      <c r="F42" s="2"/>
      <c r="G42" s="2"/>
      <c r="H42" s="2"/>
      <c r="I42" s="2"/>
      <c r="J42" s="60"/>
    </row>
  </sheetData>
  <mergeCells count="4">
    <mergeCell ref="B5:D5"/>
    <mergeCell ref="E5:J5"/>
    <mergeCell ref="N5:P5"/>
    <mergeCell ref="Q5:R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IV_gO</vt:lpstr>
      <vt:lpstr>IV_AVSR</vt:lpstr>
      <vt:lpstr>IV_AVSR!Area_stampa</vt:lpstr>
      <vt:lpstr>IV_gO!Area_stampa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Delparente Gala BSV</cp:lastModifiedBy>
  <cp:lastPrinted>2016-06-29T09:19:09Z</cp:lastPrinted>
  <dcterms:created xsi:type="dcterms:W3CDTF">2015-09-08T15:23:01Z</dcterms:created>
  <dcterms:modified xsi:type="dcterms:W3CDTF">2024-02-02T11:08:10Z</dcterms:modified>
</cp:coreProperties>
</file>