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3 fertige Tabellen\AHV\"/>
    </mc:Choice>
  </mc:AlternateContent>
  <xr:revisionPtr revIDLastSave="0" documentId="13_ncr:1_{5133D64B-522E-45DD-9FAE-99F53B179097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AHV 8" sheetId="4" r:id="rId1"/>
  </sheets>
  <definedNames>
    <definedName name="_xlnm.Print_Area" localSheetId="0">'AHV 8'!$A$1:$BZ$32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Y101" i="4" l="1"/>
  <c r="BY105" i="4"/>
  <c r="BY102" i="4" l="1"/>
  <c r="BY103" i="4"/>
  <c r="BY104" i="4"/>
  <c r="BZ8" i="4"/>
  <c r="BZ9" i="4"/>
  <c r="BX101" i="4"/>
  <c r="BX102" i="4" l="1"/>
  <c r="BX105" i="4"/>
  <c r="BX104" i="4"/>
  <c r="BW101" i="4"/>
  <c r="BW105" i="4" l="1"/>
  <c r="BW104" i="4"/>
  <c r="BW102" i="4"/>
  <c r="BV101" i="4" l="1"/>
  <c r="BU101" i="4" l="1"/>
  <c r="BU104" i="4" l="1"/>
  <c r="BU105" i="4"/>
  <c r="BU102" i="4"/>
  <c r="BT101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C103" i="4"/>
  <c r="BT105" i="4" l="1"/>
  <c r="BT104" i="4"/>
  <c r="BT102" i="4"/>
  <c r="I104" i="4" l="1"/>
  <c r="K104" i="4"/>
  <c r="M104" i="4"/>
  <c r="O104" i="4"/>
  <c r="Q104" i="4"/>
  <c r="S104" i="4"/>
  <c r="U104" i="4"/>
  <c r="W104" i="4"/>
  <c r="Y104" i="4"/>
  <c r="AA104" i="4"/>
  <c r="AC104" i="4"/>
  <c r="AE104" i="4"/>
  <c r="AG104" i="4"/>
  <c r="AI104" i="4"/>
  <c r="AK104" i="4"/>
  <c r="AM104" i="4"/>
  <c r="AO104" i="4"/>
  <c r="AQ104" i="4"/>
  <c r="AS104" i="4"/>
  <c r="AU104" i="4"/>
  <c r="AW104" i="4"/>
  <c r="AY104" i="4"/>
  <c r="BA104" i="4"/>
  <c r="G105" i="4"/>
  <c r="E105" i="4"/>
  <c r="BB105" i="4"/>
  <c r="J104" i="4"/>
  <c r="L104" i="4"/>
  <c r="N104" i="4"/>
  <c r="P104" i="4"/>
  <c r="R104" i="4"/>
  <c r="T104" i="4"/>
  <c r="V104" i="4"/>
  <c r="X104" i="4"/>
  <c r="Z104" i="4"/>
  <c r="AB104" i="4"/>
  <c r="AD104" i="4"/>
  <c r="AF104" i="4"/>
  <c r="AH104" i="4"/>
  <c r="AJ104" i="4"/>
  <c r="AL104" i="4"/>
  <c r="AN104" i="4"/>
  <c r="AP104" i="4"/>
  <c r="AR104" i="4"/>
  <c r="AT104" i="4"/>
  <c r="AV104" i="4"/>
  <c r="AX104" i="4"/>
  <c r="AZ104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AB105" i="4"/>
  <c r="AC105" i="4"/>
  <c r="AD105" i="4"/>
  <c r="AE105" i="4"/>
  <c r="AF105" i="4"/>
  <c r="AG105" i="4"/>
  <c r="AH105" i="4"/>
  <c r="AI105" i="4"/>
  <c r="AJ105" i="4"/>
  <c r="AK105" i="4"/>
  <c r="AL105" i="4"/>
  <c r="AM105" i="4"/>
  <c r="AN105" i="4"/>
  <c r="AO105" i="4"/>
  <c r="AP105" i="4"/>
  <c r="AQ105" i="4"/>
  <c r="AR105" i="4"/>
  <c r="AS105" i="4"/>
  <c r="AT105" i="4"/>
  <c r="AU105" i="4"/>
  <c r="AV105" i="4"/>
  <c r="AW105" i="4"/>
  <c r="AX105" i="4"/>
  <c r="AY105" i="4"/>
  <c r="AZ105" i="4"/>
  <c r="BA105" i="4"/>
  <c r="D104" i="4"/>
  <c r="E104" i="4"/>
  <c r="F104" i="4"/>
  <c r="G104" i="4"/>
  <c r="H104" i="4"/>
  <c r="D105" i="4"/>
  <c r="F105" i="4"/>
  <c r="H105" i="4"/>
  <c r="C105" i="4"/>
  <c r="C104" i="4"/>
  <c r="BS101" i="4" l="1"/>
  <c r="BS105" i="4" l="1"/>
  <c r="BS104" i="4"/>
  <c r="BS102" i="4"/>
  <c r="BR101" i="4"/>
  <c r="BD101" i="4"/>
  <c r="BE101" i="4"/>
  <c r="BF101" i="4"/>
  <c r="BG101" i="4"/>
  <c r="BH101" i="4"/>
  <c r="BI101" i="4"/>
  <c r="BJ101" i="4"/>
  <c r="BK101" i="4"/>
  <c r="BL101" i="4"/>
  <c r="BM101" i="4"/>
  <c r="BN101" i="4"/>
  <c r="BO101" i="4"/>
  <c r="BP101" i="4"/>
  <c r="BQ101" i="4"/>
  <c r="BB104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AN101" i="4"/>
  <c r="AO101" i="4"/>
  <c r="AP101" i="4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BC101" i="4"/>
  <c r="C101" i="4"/>
  <c r="BO105" i="4" l="1"/>
  <c r="BO104" i="4"/>
  <c r="BK105" i="4"/>
  <c r="BK104" i="4"/>
  <c r="BG105" i="4"/>
  <c r="BG104" i="4"/>
  <c r="BR105" i="4"/>
  <c r="BR104" i="4"/>
  <c r="BN105" i="4"/>
  <c r="BN104" i="4"/>
  <c r="BJ105" i="4"/>
  <c r="BJ104" i="4"/>
  <c r="BF105" i="4"/>
  <c r="BF104" i="4"/>
  <c r="BC105" i="4"/>
  <c r="BC104" i="4"/>
  <c r="BQ105" i="4"/>
  <c r="BQ104" i="4"/>
  <c r="BM105" i="4"/>
  <c r="BM104" i="4"/>
  <c r="BI105" i="4"/>
  <c r="BI104" i="4"/>
  <c r="BE105" i="4"/>
  <c r="BE104" i="4"/>
  <c r="BP105" i="4"/>
  <c r="BP104" i="4"/>
  <c r="BL105" i="4"/>
  <c r="BL104" i="4"/>
  <c r="BH105" i="4"/>
  <c r="BH104" i="4"/>
  <c r="BD105" i="4"/>
  <c r="BD104" i="4"/>
  <c r="BR102" i="4" l="1"/>
  <c r="AJ102" i="4" l="1"/>
  <c r="AR102" i="4"/>
  <c r="AZ102" i="4"/>
  <c r="BH102" i="4"/>
  <c r="BP102" i="4"/>
  <c r="BQ102" i="4"/>
  <c r="E102" i="4"/>
  <c r="I102" i="4"/>
  <c r="M102" i="4"/>
  <c r="AB102" i="4" l="1"/>
  <c r="T102" i="4"/>
  <c r="K102" i="4"/>
  <c r="G102" i="4"/>
  <c r="BM102" i="4"/>
  <c r="BI102" i="4"/>
  <c r="BE102" i="4"/>
  <c r="BA102" i="4"/>
  <c r="AW102" i="4"/>
  <c r="AS102" i="4"/>
  <c r="AO102" i="4"/>
  <c r="AK102" i="4"/>
  <c r="AG102" i="4"/>
  <c r="AC102" i="4"/>
  <c r="Y102" i="4"/>
  <c r="U102" i="4"/>
  <c r="Q102" i="4"/>
  <c r="O102" i="4"/>
  <c r="BL102" i="4"/>
  <c r="BD102" i="4"/>
  <c r="AV102" i="4"/>
  <c r="AN102" i="4"/>
  <c r="AF102" i="4"/>
  <c r="X102" i="4"/>
  <c r="P102" i="4"/>
  <c r="BN102" i="4"/>
  <c r="BJ102" i="4"/>
  <c r="BF102" i="4"/>
  <c r="BB102" i="4"/>
  <c r="AX102" i="4"/>
  <c r="AT102" i="4"/>
  <c r="AP102" i="4"/>
  <c r="AL102" i="4"/>
  <c r="AH102" i="4"/>
  <c r="AD102" i="4"/>
  <c r="Z102" i="4"/>
  <c r="V102" i="4"/>
  <c r="R102" i="4"/>
  <c r="N102" i="4"/>
  <c r="F102" i="4"/>
  <c r="J102" i="4"/>
  <c r="BO102" i="4"/>
  <c r="BK102" i="4"/>
  <c r="BG102" i="4"/>
  <c r="BC102" i="4"/>
  <c r="AY102" i="4"/>
  <c r="AU102" i="4"/>
  <c r="AQ102" i="4"/>
  <c r="AM102" i="4"/>
  <c r="AI102" i="4"/>
  <c r="AE102" i="4"/>
  <c r="AA102" i="4"/>
  <c r="W102" i="4"/>
  <c r="S102" i="4"/>
  <c r="L102" i="4"/>
  <c r="H102" i="4"/>
  <c r="D102" i="4"/>
  <c r="C102" i="4"/>
  <c r="BV105" i="4" l="1"/>
  <c r="BV104" i="4"/>
  <c r="BV102" i="4"/>
  <c r="BZ13" i="4" l="1"/>
  <c r="BZ14" i="4"/>
  <c r="BX103" i="4" l="1"/>
  <c r="BZ11" i="4"/>
  <c r="BZ6" i="4"/>
  <c r="BZ4" i="4"/>
  <c r="BW103" i="4" l="1"/>
  <c r="AU103" i="4" l="1"/>
  <c r="BH103" i="4"/>
  <c r="AD103" i="4"/>
  <c r="AI103" i="4"/>
  <c r="AC103" i="4"/>
  <c r="AT103" i="4"/>
  <c r="AF103" i="4"/>
  <c r="AO103" i="4"/>
  <c r="AE103" i="4"/>
  <c r="AS103" i="4"/>
  <c r="AY103" i="4"/>
  <c r="AG103" i="4"/>
  <c r="AV103" i="4"/>
  <c r="AP103" i="4"/>
  <c r="AZ103" i="4"/>
  <c r="AL103" i="4"/>
  <c r="AH103" i="4"/>
  <c r="AN103" i="4"/>
  <c r="AX103" i="4"/>
  <c r="AM103" i="4"/>
  <c r="AJ103" i="4"/>
  <c r="BI103" i="4"/>
  <c r="AK103" i="4"/>
  <c r="AW103" i="4"/>
  <c r="BA103" i="4"/>
  <c r="AB103" i="4"/>
  <c r="AQ103" i="4"/>
  <c r="AR103" i="4"/>
  <c r="BO103" i="4" l="1"/>
  <c r="BM103" i="4" l="1"/>
  <c r="BL103" i="4"/>
  <c r="BD103" i="4"/>
  <c r="BK103" i="4"/>
  <c r="BP103" i="4"/>
  <c r="BC103" i="4"/>
  <c r="BB103" i="4"/>
  <c r="BN103" i="4"/>
  <c r="BF103" i="4"/>
  <c r="BG103" i="4"/>
  <c r="BJ103" i="4" l="1"/>
  <c r="BE103" i="4"/>
  <c r="BR103" i="4" l="1"/>
  <c r="BQ103" i="4" l="1"/>
  <c r="BV103" i="4" l="1"/>
  <c r="BU103" i="4" l="1"/>
  <c r="BT103" i="4" l="1"/>
  <c r="BS103" i="4"/>
</calcChain>
</file>

<file path=xl/sharedStrings.xml><?xml version="1.0" encoding="utf-8"?>
<sst xmlns="http://schemas.openxmlformats.org/spreadsheetml/2006/main" count="345" uniqueCount="47">
  <si>
    <t>in % der AHV-Ausgaben</t>
  </si>
  <si>
    <t>Beiträge aus öffentlichen Mitteln</t>
  </si>
  <si>
    <t>in Millionen Franken</t>
  </si>
  <si>
    <t>Contributions des pouvoirs publics</t>
  </si>
  <si>
    <t xml:space="preserve">    Impôt sur le tabac</t>
  </si>
  <si>
    <t xml:space="preserve">    Part de la TVA, Confédération en faveur de l'AVS</t>
  </si>
  <si>
    <t xml:space="preserve">   Ressources générales de la Confédération</t>
  </si>
  <si>
    <t>en millions de francs</t>
  </si>
  <si>
    <t xml:space="preserve">  Bundesbeiträge</t>
  </si>
  <si>
    <t xml:space="preserve">     Zweckfinanziert durch</t>
  </si>
  <si>
    <t xml:space="preserve">      Tabaksteuer</t>
  </si>
  <si>
    <t xml:space="preserve">      Alkoholsteuer</t>
  </si>
  <si>
    <t xml:space="preserve">     Allgemeine Bundesmittel</t>
  </si>
  <si>
    <t xml:space="preserve">  Kantonsbeiträge</t>
  </si>
  <si>
    <t>Contributions des cantons, en millions de francs</t>
  </si>
  <si>
    <t>Contributions de la Confédération, en millions de francs</t>
  </si>
  <si>
    <t>Dépenses de l’AVS, en millions de francs</t>
  </si>
  <si>
    <t>AHV-Ausgaben, in Mio. Fr.</t>
  </si>
  <si>
    <t>Bundesbeiträge, in Mio. Fr.</t>
  </si>
  <si>
    <t>Kantonsbeiträge, in Mio. Fr.</t>
  </si>
  <si>
    <t>Contributions de la Confédération</t>
  </si>
  <si>
    <t>Contributions des cantons</t>
  </si>
  <si>
    <t>en % des dépenses de l’AVS</t>
  </si>
  <si>
    <t>Kantone</t>
  </si>
  <si>
    <t>Bund</t>
  </si>
  <si>
    <t>Cantons</t>
  </si>
  <si>
    <t>Confédération</t>
  </si>
  <si>
    <t xml:space="preserve">    Impôt sur l’alcool</t>
  </si>
  <si>
    <t xml:space="preserve"> </t>
  </si>
  <si>
    <t>–</t>
  </si>
  <si>
    <t>Allgemeine Bundesmittel</t>
  </si>
  <si>
    <t>Ressources générales de la Confédération</t>
  </si>
  <si>
    <t>AHV 8  
Beiträge der öffentlichen Hand, Mehrwertsteuer und Spielbankenabgabe</t>
  </si>
  <si>
    <t>AVS 8  
Contributions des pouvoirs publics, TVA et impôt sur les maisons de jeu</t>
  </si>
  <si>
    <t xml:space="preserve">   Financement spéciaux</t>
  </si>
  <si>
    <r>
      <t>Part de la TVA</t>
    </r>
    <r>
      <rPr>
        <sz val="10"/>
        <color theme="1"/>
        <rFont val="Arial"/>
        <family val="2"/>
      </rPr>
      <t>, directement à l'AVS</t>
    </r>
  </si>
  <si>
    <r>
      <t xml:space="preserve">Impôt sur les maisons de jeu, </t>
    </r>
    <r>
      <rPr>
        <sz val="10"/>
        <color theme="1"/>
        <rFont val="Arial"/>
        <family val="2"/>
      </rPr>
      <t>directement à l'AVS</t>
    </r>
  </si>
  <si>
    <t>Part de la TVA, directement à l'AVS</t>
  </si>
  <si>
    <r>
      <t>Mehrwertsteuer-Anteil</t>
    </r>
    <r>
      <rPr>
        <sz val="10"/>
        <color theme="1"/>
        <rFont val="Arial"/>
        <family val="2"/>
      </rPr>
      <t>, direkt zu Gunsten der AHV</t>
    </r>
  </si>
  <si>
    <t>Impôt sur les maisons de jeu, directement à l'AVS</t>
  </si>
  <si>
    <r>
      <t>Spielbankenabgabe</t>
    </r>
    <r>
      <rPr>
        <sz val="10"/>
        <color theme="1"/>
        <rFont val="Arial"/>
        <family val="2"/>
      </rPr>
      <t>, direkt zu Gunsten der AHV</t>
    </r>
  </si>
  <si>
    <r>
      <t>TVA</t>
    </r>
    <r>
      <rPr>
        <sz val="10"/>
        <color theme="1"/>
        <rFont val="Arial"/>
        <family val="2"/>
      </rPr>
      <t>, directement à l'AVS</t>
    </r>
  </si>
  <si>
    <t>TV 2021/2022</t>
  </si>
  <si>
    <t>VR 2021/2022</t>
  </si>
  <si>
    <t xml:space="preserve">      Mehrwertsteuer-Anteil Bund, zugunsten der AHV</t>
  </si>
  <si>
    <r>
      <t xml:space="preserve">  Mehrwertsteuer-Anteil</t>
    </r>
    <r>
      <rPr>
        <sz val="10"/>
        <color theme="1"/>
        <rFont val="Arial"/>
        <family val="2"/>
      </rPr>
      <t>, direkt zugunsten der AHV</t>
    </r>
  </si>
  <si>
    <r>
      <t xml:space="preserve">  Spielbankenabgabe</t>
    </r>
    <r>
      <rPr>
        <sz val="10"/>
        <color theme="1"/>
        <rFont val="Arial"/>
        <family val="2"/>
      </rPr>
      <t>, direkt zugunsten der AHV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</si>
</sst>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#,##0.0"/>
    <numFmt numFmtId="165" formatCode="0.0%"/>
    <numFmt numFmtId="166" formatCode="0.000000"/>
    <numFmt numFmtId="167" formatCode="0.000%"/>
  </numFmts>
  <fonts count="7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49" fontId="3" fillId="0" borderId="0" xfId="0" applyNumberFormat="1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/>
    <xf numFmtId="44" fontId="2" fillId="0" borderId="0" xfId="0" applyNumberFormat="1" applyFont="1" applyFill="1"/>
    <xf numFmtId="165" fontId="2" fillId="0" borderId="0" xfId="2" applyNumberFormat="1" applyFont="1" applyFill="1"/>
    <xf numFmtId="10" fontId="2" fillId="0" borderId="0" xfId="2" applyNumberFormat="1" applyFont="1" applyFill="1"/>
    <xf numFmtId="167" fontId="2" fillId="0" borderId="0" xfId="2" applyNumberFormat="1" applyFont="1" applyFill="1"/>
    <xf numFmtId="0" fontId="4" fillId="0" borderId="6" xfId="0" applyNumberFormat="1" applyFont="1" applyFill="1" applyBorder="1" applyAlignment="1">
      <alignment vertical="top" wrapText="1"/>
    </xf>
    <xf numFmtId="0" fontId="2" fillId="0" borderId="5" xfId="0" applyFont="1" applyFill="1" applyBorder="1"/>
    <xf numFmtId="0" fontId="4" fillId="0" borderId="5" xfId="0" applyFont="1" applyFill="1" applyBorder="1" applyAlignment="1">
      <alignment wrapText="1"/>
    </xf>
    <xf numFmtId="0" fontId="4" fillId="0" borderId="6" xfId="0" applyFont="1" applyFill="1" applyBorder="1"/>
    <xf numFmtId="3" fontId="4" fillId="0" borderId="4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165" fontId="2" fillId="0" borderId="6" xfId="2" applyNumberFormat="1" applyFont="1" applyFill="1" applyBorder="1"/>
    <xf numFmtId="0" fontId="2" fillId="0" borderId="7" xfId="0" applyFont="1" applyFill="1" applyBorder="1"/>
    <xf numFmtId="0" fontId="2" fillId="0" borderId="7" xfId="0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horizontal="right"/>
    </xf>
    <xf numFmtId="165" fontId="2" fillId="0" borderId="7" xfId="2" applyNumberFormat="1" applyFont="1" applyFill="1" applyBorder="1"/>
    <xf numFmtId="0" fontId="2" fillId="0" borderId="0" xfId="0" applyFont="1" applyFill="1" applyAlignment="1">
      <alignment vertical="center"/>
    </xf>
    <xf numFmtId="0" fontId="4" fillId="0" borderId="7" xfId="0" applyFont="1" applyFill="1" applyBorder="1"/>
    <xf numFmtId="3" fontId="4" fillId="0" borderId="0" xfId="1" applyNumberFormat="1" applyFont="1" applyFill="1" applyBorder="1" applyAlignment="1">
      <alignment horizontal="right"/>
    </xf>
    <xf numFmtId="3" fontId="4" fillId="0" borderId="1" xfId="1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wrapText="1"/>
    </xf>
    <xf numFmtId="165" fontId="2" fillId="0" borderId="7" xfId="2" applyNumberFormat="1" applyFont="1" applyFill="1" applyBorder="1" applyAlignment="1">
      <alignment horizontal="right"/>
    </xf>
    <xf numFmtId="0" fontId="4" fillId="0" borderId="0" xfId="0" applyFont="1" applyFill="1"/>
    <xf numFmtId="0" fontId="4" fillId="0" borderId="7" xfId="0" applyFont="1" applyFill="1" applyBorder="1" applyAlignment="1">
      <alignment wrapText="1"/>
    </xf>
    <xf numFmtId="0" fontId="4" fillId="0" borderId="8" xfId="0" applyFont="1" applyFill="1" applyBorder="1"/>
    <xf numFmtId="3" fontId="4" fillId="0" borderId="2" xfId="1" applyNumberFormat="1" applyFont="1" applyFill="1" applyBorder="1" applyAlignment="1">
      <alignment horizontal="right"/>
    </xf>
    <xf numFmtId="3" fontId="4" fillId="0" borderId="3" xfId="1" applyNumberFormat="1" applyFont="1" applyFill="1" applyBorder="1" applyAlignment="1">
      <alignment horizontal="right"/>
    </xf>
    <xf numFmtId="165" fontId="2" fillId="0" borderId="8" xfId="2" applyNumberFormat="1" applyFont="1" applyFill="1" applyBorder="1"/>
    <xf numFmtId="3" fontId="2" fillId="0" borderId="0" xfId="0" applyNumberFormat="1" applyFont="1" applyFill="1"/>
    <xf numFmtId="0" fontId="5" fillId="0" borderId="0" xfId="0" applyFont="1" applyFill="1"/>
    <xf numFmtId="0" fontId="6" fillId="0" borderId="0" xfId="0" applyFont="1" applyFill="1" applyBorder="1"/>
    <xf numFmtId="0" fontId="2" fillId="0" borderId="0" xfId="0" applyFont="1" applyFill="1" applyBorder="1"/>
    <xf numFmtId="0" fontId="2" fillId="0" borderId="10" xfId="0" applyFont="1" applyFill="1" applyBorder="1"/>
    <xf numFmtId="0" fontId="2" fillId="0" borderId="7" xfId="0" applyFont="1" applyFill="1" applyBorder="1" applyAlignment="1">
      <alignment horizontal="left" vertical="top" wrapText="1"/>
    </xf>
    <xf numFmtId="166" fontId="2" fillId="0" borderId="0" xfId="0" applyNumberFormat="1" applyFont="1" applyFill="1"/>
    <xf numFmtId="164" fontId="2" fillId="0" borderId="0" xfId="1" applyNumberFormat="1" applyFont="1" applyFill="1" applyBorder="1" applyAlignment="1">
      <alignment horizontal="right"/>
    </xf>
    <xf numFmtId="43" fontId="2" fillId="0" borderId="0" xfId="0" applyNumberFormat="1" applyFont="1" applyFill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9" defaultPivotStyle="PivotStyleLight16"/>
  <colors>
    <mruColors>
      <color rgb="FFC80026"/>
      <color rgb="FFFF9999"/>
      <color rgb="FFFF9797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'AHV 8'!$A$102:$B$102</c:f>
              <c:strCache>
                <c:ptCount val="2"/>
                <c:pt idx="0">
                  <c:v>Confédération</c:v>
                </c:pt>
                <c:pt idx="1">
                  <c:v>Bund</c:v>
                </c:pt>
              </c:strCache>
            </c:strRef>
          </c:tx>
          <c:invertIfNegative val="0"/>
          <c:cat>
            <c:numRef>
              <c:f>'AHV 8'!$O$100:$BY$100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'AHV 8'!$O$102:$BY$102</c:f>
              <c:numCache>
                <c:formatCode>0.000000</c:formatCode>
                <c:ptCount val="63"/>
                <c:pt idx="0">
                  <c:v>0.14544347171093353</c:v>
                </c:pt>
                <c:pt idx="1">
                  <c:v>0.12386345911139812</c:v>
                </c:pt>
                <c:pt idx="2">
                  <c:v>0.10684899129258585</c:v>
                </c:pt>
                <c:pt idx="3">
                  <c:v>0.10222984462061829</c:v>
                </c:pt>
                <c:pt idx="4">
                  <c:v>0.16289494821883596</c:v>
                </c:pt>
                <c:pt idx="5">
                  <c:v>0.1559223906297493</c:v>
                </c:pt>
                <c:pt idx="6">
                  <c:v>0.15068641110546824</c:v>
                </c:pt>
                <c:pt idx="7">
                  <c:v>0.13178641902515495</c:v>
                </c:pt>
                <c:pt idx="8">
                  <c:v>0.12698965534621562</c:v>
                </c:pt>
                <c:pt idx="9">
                  <c:v>0.14810229780436793</c:v>
                </c:pt>
                <c:pt idx="10">
                  <c:v>0.14775634157905027</c:v>
                </c:pt>
                <c:pt idx="11">
                  <c:v>0.15094126099968189</c:v>
                </c:pt>
                <c:pt idx="12">
                  <c:v>0.15292312699734051</c:v>
                </c:pt>
                <c:pt idx="13">
                  <c:v>0.15253850454474055</c:v>
                </c:pt>
                <c:pt idx="14">
                  <c:v>0.14044389445489378</c:v>
                </c:pt>
                <c:pt idx="15">
                  <c:v>9.0569938863107144E-2</c:v>
                </c:pt>
                <c:pt idx="16">
                  <c:v>9.1112106021703124E-2</c:v>
                </c:pt>
                <c:pt idx="17">
                  <c:v>9.0000000049552414E-2</c:v>
                </c:pt>
                <c:pt idx="18">
                  <c:v>0.11000000002519908</c:v>
                </c:pt>
                <c:pt idx="19">
                  <c:v>0.1099999999079506</c:v>
                </c:pt>
                <c:pt idx="20">
                  <c:v>0.13000003987673286</c:v>
                </c:pt>
                <c:pt idx="21">
                  <c:v>0.12999983084544883</c:v>
                </c:pt>
                <c:pt idx="22">
                  <c:v>0.15000002117486472</c:v>
                </c:pt>
                <c:pt idx="23">
                  <c:v>0.14999999996820074</c:v>
                </c:pt>
                <c:pt idx="24">
                  <c:v>0.14999999993298985</c:v>
                </c:pt>
                <c:pt idx="25">
                  <c:v>0.14999999988592322</c:v>
                </c:pt>
                <c:pt idx="26">
                  <c:v>0.15499999994601299</c:v>
                </c:pt>
                <c:pt idx="27">
                  <c:v>0.16000000006620063</c:v>
                </c:pt>
                <c:pt idx="28">
                  <c:v>0.16000000099091605</c:v>
                </c:pt>
                <c:pt idx="29">
                  <c:v>0.16000000005895887</c:v>
                </c:pt>
                <c:pt idx="30">
                  <c:v>0.17000000002664278</c:v>
                </c:pt>
                <c:pt idx="31">
                  <c:v>0.17000000003047511</c:v>
                </c:pt>
                <c:pt idx="32">
                  <c:v>0.17000000001273222</c:v>
                </c:pt>
                <c:pt idx="33">
                  <c:v>0.16624999992299891</c:v>
                </c:pt>
                <c:pt idx="34">
                  <c:v>0.16624999998844309</c:v>
                </c:pt>
                <c:pt idx="35">
                  <c:v>0.1662499998590469</c:v>
                </c:pt>
                <c:pt idx="36">
                  <c:v>0.1700000000202162</c:v>
                </c:pt>
                <c:pt idx="37">
                  <c:v>0.17000000001675805</c:v>
                </c:pt>
                <c:pt idx="38">
                  <c:v>0.16999997095750166</c:v>
                </c:pt>
                <c:pt idx="39">
                  <c:v>0.16360002833830772</c:v>
                </c:pt>
                <c:pt idx="40">
                  <c:v>0.16360000002641148</c:v>
                </c:pt>
                <c:pt idx="41">
                  <c:v>0.16359999998977173</c:v>
                </c:pt>
                <c:pt idx="42">
                  <c:v>0.16359999999953226</c:v>
                </c:pt>
                <c:pt idx="43">
                  <c:v>0.16360000001004227</c:v>
                </c:pt>
                <c:pt idx="44">
                  <c:v>0.16360000000712122</c:v>
                </c:pt>
                <c:pt idx="45">
                  <c:v>0.16360000004021</c:v>
                </c:pt>
                <c:pt idx="46">
                  <c:v>0.16359999996695637</c:v>
                </c:pt>
                <c:pt idx="47">
                  <c:v>0.16359999992401802</c:v>
                </c:pt>
                <c:pt idx="48">
                  <c:v>0.19549999999079712</c:v>
                </c:pt>
                <c:pt idx="49">
                  <c:v>0.19550000002260548</c:v>
                </c:pt>
                <c:pt idx="50">
                  <c:v>0.19549999999209322</c:v>
                </c:pt>
                <c:pt idx="51">
                  <c:v>0.19550000002403656</c:v>
                </c:pt>
                <c:pt idx="52">
                  <c:v>0.19550000000790113</c:v>
                </c:pt>
                <c:pt idx="53">
                  <c:v>0.19550000001648157</c:v>
                </c:pt>
                <c:pt idx="54">
                  <c:v>0.19549999999005294</c:v>
                </c:pt>
                <c:pt idx="55">
                  <c:v>0.19549999999460402</c:v>
                </c:pt>
                <c:pt idx="56">
                  <c:v>0.19549999999983583</c:v>
                </c:pt>
                <c:pt idx="57">
                  <c:v>0.19549999999947612</c:v>
                </c:pt>
                <c:pt idx="58">
                  <c:v>0.19550000000015735</c:v>
                </c:pt>
                <c:pt idx="59">
                  <c:v>0.19549999999975551</c:v>
                </c:pt>
                <c:pt idx="60">
                  <c:v>0.2019999999997073</c:v>
                </c:pt>
                <c:pt idx="61">
                  <c:v>0.20199999999980858</c:v>
                </c:pt>
                <c:pt idx="62">
                  <c:v>0.20199999999994356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A-42FA-8598-FB9C29E786DD}"/>
            </c:ext>
          </c:extLst>
        </c:ser>
        <c:ser>
          <c:idx val="1"/>
          <c:order val="1"/>
          <c:tx>
            <c:strRef>
              <c:f>'AHV 8'!$A$101:$B$101</c:f>
              <c:strCache>
                <c:ptCount val="2"/>
                <c:pt idx="0">
                  <c:v>Cantons</c:v>
                </c:pt>
                <c:pt idx="1">
                  <c:v>Kantone</c:v>
                </c:pt>
              </c:strCache>
            </c:strRef>
          </c:tx>
          <c:spPr>
            <a:effectLst>
              <a:glow rad="63500">
                <a:schemeClr val="accent1">
                  <a:alpha val="40000"/>
                </a:schemeClr>
              </a:glow>
              <a:outerShdw blurRad="50800" dist="50800" dir="6000000" algn="ctr" rotWithShape="0">
                <a:srgbClr val="000000"/>
              </a:outerShdw>
            </a:effectLst>
          </c:spPr>
          <c:invertIfNegative val="0"/>
          <c:dPt>
            <c:idx val="47"/>
            <c:invertIfNegative val="0"/>
            <c:bubble3D val="0"/>
            <c:spPr>
              <a:ln>
                <a:noFill/>
              </a:ln>
              <a:effectLst>
                <a:glow rad="63500">
                  <a:schemeClr val="accent1">
                    <a:alpha val="40000"/>
                  </a:schemeClr>
                </a:glow>
                <a:outerShdw blurRad="50800" dist="50800" dir="6000000" algn="ctr" rotWithShape="0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07A-42FA-8598-FB9C29E786DD}"/>
              </c:ext>
            </c:extLst>
          </c:dPt>
          <c:dPt>
            <c:idx val="48"/>
            <c:invertIfNegative val="0"/>
            <c:bubble3D val="0"/>
            <c:spPr>
              <a:ln>
                <a:noFill/>
              </a:ln>
              <a:effectLst>
                <a:glow rad="63500">
                  <a:schemeClr val="accent1">
                    <a:alpha val="40000"/>
                  </a:schemeClr>
                </a:glow>
                <a:outerShdw blurRad="50800" dist="50800" dir="6000000" algn="ctr" rotWithShape="0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07A-42FA-8598-FB9C29E786DD}"/>
              </c:ext>
            </c:extLst>
          </c:dPt>
          <c:dPt>
            <c:idx val="49"/>
            <c:invertIfNegative val="0"/>
            <c:bubble3D val="0"/>
            <c:spPr>
              <a:ln>
                <a:noFill/>
              </a:ln>
              <a:effectLst>
                <a:glow rad="63500">
                  <a:schemeClr val="accent1">
                    <a:alpha val="40000"/>
                  </a:schemeClr>
                </a:glow>
                <a:outerShdw blurRad="50800" dist="50800" dir="6000000" algn="ctr" rotWithShape="0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207A-42FA-8598-FB9C29E786DD}"/>
              </c:ext>
            </c:extLst>
          </c:dPt>
          <c:dPt>
            <c:idx val="50"/>
            <c:invertIfNegative val="0"/>
            <c:bubble3D val="0"/>
            <c:spPr>
              <a:ln>
                <a:noFill/>
              </a:ln>
              <a:effectLst>
                <a:glow rad="63500">
                  <a:schemeClr val="accent1">
                    <a:alpha val="40000"/>
                  </a:schemeClr>
                </a:glow>
                <a:outerShdw blurRad="50800" dist="50800" dir="6000000" algn="ctr" rotWithShape="0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207A-42FA-8598-FB9C29E786DD}"/>
              </c:ext>
            </c:extLst>
          </c:dPt>
          <c:dPt>
            <c:idx val="51"/>
            <c:invertIfNegative val="0"/>
            <c:bubble3D val="0"/>
            <c:spPr>
              <a:ln>
                <a:noFill/>
              </a:ln>
              <a:effectLst>
                <a:glow rad="63500">
                  <a:schemeClr val="accent1">
                    <a:alpha val="40000"/>
                  </a:schemeClr>
                </a:glow>
                <a:outerShdw blurRad="50800" dist="50800" dir="6000000" algn="ctr" rotWithShape="0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207A-42FA-8598-FB9C29E786DD}"/>
              </c:ext>
            </c:extLst>
          </c:dPt>
          <c:dPt>
            <c:idx val="52"/>
            <c:invertIfNegative val="0"/>
            <c:bubble3D val="0"/>
            <c:spPr>
              <a:ln>
                <a:noFill/>
              </a:ln>
              <a:effectLst>
                <a:glow rad="63500">
                  <a:schemeClr val="accent1">
                    <a:alpha val="40000"/>
                  </a:schemeClr>
                </a:glow>
                <a:outerShdw blurRad="50800" dist="50800" dir="6000000" algn="ctr" rotWithShape="0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207A-42FA-8598-FB9C29E786DD}"/>
              </c:ext>
            </c:extLst>
          </c:dPt>
          <c:dPt>
            <c:idx val="53"/>
            <c:invertIfNegative val="0"/>
            <c:bubble3D val="0"/>
            <c:spPr>
              <a:ln>
                <a:noFill/>
              </a:ln>
              <a:effectLst>
                <a:glow rad="63500">
                  <a:schemeClr val="accent1">
                    <a:alpha val="40000"/>
                  </a:schemeClr>
                </a:glow>
                <a:outerShdw blurRad="50800" dist="50800" dir="6000000" algn="ctr" rotWithShape="0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207A-42FA-8598-FB9C29E786DD}"/>
              </c:ext>
            </c:extLst>
          </c:dPt>
          <c:dPt>
            <c:idx val="54"/>
            <c:invertIfNegative val="0"/>
            <c:bubble3D val="0"/>
            <c:spPr>
              <a:ln>
                <a:noFill/>
              </a:ln>
              <a:effectLst>
                <a:glow rad="63500">
                  <a:schemeClr val="accent1">
                    <a:alpha val="40000"/>
                  </a:schemeClr>
                </a:glow>
                <a:outerShdw blurRad="50800" dist="50800" dir="6000000" algn="ctr" rotWithShape="0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207A-42FA-8598-FB9C29E786DD}"/>
              </c:ext>
            </c:extLst>
          </c:dPt>
          <c:dPt>
            <c:idx val="55"/>
            <c:invertIfNegative val="0"/>
            <c:bubble3D val="0"/>
            <c:spPr>
              <a:ln>
                <a:noFill/>
              </a:ln>
              <a:effectLst>
                <a:glow rad="63500">
                  <a:schemeClr val="accent1">
                    <a:alpha val="40000"/>
                  </a:schemeClr>
                </a:glow>
                <a:outerShdw blurRad="50800" dist="50800" dir="6000000" algn="ctr" rotWithShape="0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207A-42FA-8598-FB9C29E786DD}"/>
              </c:ext>
            </c:extLst>
          </c:dPt>
          <c:cat>
            <c:numRef>
              <c:f>'AHV 8'!$O$100:$BY$100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'AHV 8'!$O$101:$BY$101</c:f>
              <c:numCache>
                <c:formatCode>0.000000</c:formatCode>
                <c:ptCount val="63"/>
                <c:pt idx="0">
                  <c:v>7.2721735173700494E-2</c:v>
                </c:pt>
                <c:pt idx="1">
                  <c:v>6.1931728975089098E-2</c:v>
                </c:pt>
                <c:pt idx="2">
                  <c:v>5.3424495145438282E-2</c:v>
                </c:pt>
                <c:pt idx="3">
                  <c:v>5.1114921831106754E-2</c:v>
                </c:pt>
                <c:pt idx="4">
                  <c:v>5.4298316072945316E-2</c:v>
                </c:pt>
                <c:pt idx="5">
                  <c:v>5.1974130209916439E-2</c:v>
                </c:pt>
                <c:pt idx="6">
                  <c:v>5.0228803701822741E-2</c:v>
                </c:pt>
                <c:pt idx="7">
                  <c:v>4.3928806341718314E-2</c:v>
                </c:pt>
                <c:pt idx="8">
                  <c:v>4.2329885115405204E-2</c:v>
                </c:pt>
                <c:pt idx="9">
                  <c:v>4.9367432601455971E-2</c:v>
                </c:pt>
                <c:pt idx="10">
                  <c:v>4.9252113859683422E-2</c:v>
                </c:pt>
                <c:pt idx="11">
                  <c:v>5.0313753666560629E-2</c:v>
                </c:pt>
                <c:pt idx="12">
                  <c:v>5.0974375665780169E-2</c:v>
                </c:pt>
                <c:pt idx="13">
                  <c:v>5.0846168181580179E-2</c:v>
                </c:pt>
                <c:pt idx="14">
                  <c:v>4.6814631484964592E-2</c:v>
                </c:pt>
                <c:pt idx="15">
                  <c:v>4.9523178109122046E-2</c:v>
                </c:pt>
                <c:pt idx="16">
                  <c:v>4.8887893847068341E-2</c:v>
                </c:pt>
                <c:pt idx="17">
                  <c:v>4.9449155873528813E-2</c:v>
                </c:pt>
                <c:pt idx="18">
                  <c:v>4.9999999974800952E-2</c:v>
                </c:pt>
                <c:pt idx="19">
                  <c:v>4.9999999886175463E-2</c:v>
                </c:pt>
                <c:pt idx="20">
                  <c:v>5.0000015337204932E-2</c:v>
                </c:pt>
                <c:pt idx="21">
                  <c:v>4.999993517355187E-2</c:v>
                </c:pt>
                <c:pt idx="22">
                  <c:v>5.0000006923716492E-2</c:v>
                </c:pt>
                <c:pt idx="23">
                  <c:v>4.9999999936401446E-2</c:v>
                </c:pt>
                <c:pt idx="24">
                  <c:v>4.9999999954150921E-2</c:v>
                </c:pt>
                <c:pt idx="25">
                  <c:v>4.9999999961974406E-2</c:v>
                </c:pt>
                <c:pt idx="26">
                  <c:v>4.49999999759335E-2</c:v>
                </c:pt>
                <c:pt idx="27">
                  <c:v>3.999999998472293E-2</c:v>
                </c:pt>
                <c:pt idx="28">
                  <c:v>4.0000000187600609E-2</c:v>
                </c:pt>
                <c:pt idx="29">
                  <c:v>4.0000000058958832E-2</c:v>
                </c:pt>
                <c:pt idx="30">
                  <c:v>2.9999999940510703E-2</c:v>
                </c:pt>
                <c:pt idx="31">
                  <c:v>3.0000000071108666E-2</c:v>
                </c:pt>
                <c:pt idx="32">
                  <c:v>2.9999999996699056E-2</c:v>
                </c:pt>
                <c:pt idx="33">
                  <c:v>2.9999999939778501E-2</c:v>
                </c:pt>
                <c:pt idx="34">
                  <c:v>2.9999999976030076E-2</c:v>
                </c:pt>
                <c:pt idx="35">
                  <c:v>2.999999994572055E-2</c:v>
                </c:pt>
                <c:pt idx="36">
                  <c:v>3.0000000020159762E-2</c:v>
                </c:pt>
                <c:pt idx="37">
                  <c:v>2.9999999934564543E-2</c:v>
                </c:pt>
                <c:pt idx="38">
                  <c:v>2.9999994857238043E-2</c:v>
                </c:pt>
                <c:pt idx="39">
                  <c:v>3.6400005012300354E-2</c:v>
                </c:pt>
                <c:pt idx="40">
                  <c:v>3.6399999974742858E-2</c:v>
                </c:pt>
                <c:pt idx="41">
                  <c:v>3.6400000009746879E-2</c:v>
                </c:pt>
                <c:pt idx="42">
                  <c:v>3.6399999995105875E-2</c:v>
                </c:pt>
                <c:pt idx="43">
                  <c:v>3.639999999269284E-2</c:v>
                </c:pt>
                <c:pt idx="44">
                  <c:v>3.6400000007210068E-2</c:v>
                </c:pt>
                <c:pt idx="45">
                  <c:v>3.6399999954938006E-2</c:v>
                </c:pt>
                <c:pt idx="46">
                  <c:v>3.6399999999207629E-2</c:v>
                </c:pt>
                <c:pt idx="47">
                  <c:v>3.6399999964520029E-2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07A-42FA-8598-FB9C29E786DD}"/>
            </c:ext>
          </c:extLst>
        </c:ser>
        <c:ser>
          <c:idx val="4"/>
          <c:order val="2"/>
          <c:tx>
            <c:strRef>
              <c:f>'AHV 8'!$A$103:$B$103</c:f>
              <c:strCache>
                <c:ptCount val="2"/>
                <c:pt idx="0">
                  <c:v>Ressources générales de la Confédération</c:v>
                </c:pt>
                <c:pt idx="1">
                  <c:v>Allgemeine Bundesmittel</c:v>
                </c:pt>
              </c:strCache>
            </c:strRef>
          </c:tx>
          <c:spPr>
            <a:effectLst>
              <a:outerShdw blurRad="50800" dist="50800" dir="5400000" algn="ctr" rotWithShape="0">
                <a:srgbClr val="000000">
                  <a:alpha val="0"/>
                </a:srgbClr>
              </a:outerShdw>
            </a:effectLst>
          </c:spPr>
          <c:invertIfNegative val="0"/>
          <c:cat>
            <c:numRef>
              <c:f>'AHV 8'!$O$100:$BY$100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'AHV 8'!$O$103:$BY$103</c:f>
              <c:numCache>
                <c:formatCode>0.000000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3.2868691419352281E-2</c:v>
                </c:pt>
                <c:pt idx="14">
                  <c:v>3.1668721298652516E-2</c:v>
                </c:pt>
                <c:pt idx="15">
                  <c:v>8.3337116437744389E-3</c:v>
                </c:pt>
                <c:pt idx="16">
                  <c:v>1.8068980105817978E-2</c:v>
                </c:pt>
                <c:pt idx="17">
                  <c:v>1.6414700870739599E-2</c:v>
                </c:pt>
                <c:pt idx="18">
                  <c:v>3.4543953282042836E-2</c:v>
                </c:pt>
                <c:pt idx="19">
                  <c:v>3.166891377823508E-2</c:v>
                </c:pt>
                <c:pt idx="20">
                  <c:v>5.7497016393852594E-2</c:v>
                </c:pt>
                <c:pt idx="21">
                  <c:v>4.5813929746102017E-2</c:v>
                </c:pt>
                <c:pt idx="22">
                  <c:v>7.2297512619643081E-2</c:v>
                </c:pt>
                <c:pt idx="23">
                  <c:v>7.4463754514828229E-2</c:v>
                </c:pt>
                <c:pt idx="24">
                  <c:v>7.6073409331808006E-2</c:v>
                </c:pt>
                <c:pt idx="25">
                  <c:v>7.5662940978256113E-2</c:v>
                </c:pt>
                <c:pt idx="26">
                  <c:v>8.8342810650996542E-2</c:v>
                </c:pt>
                <c:pt idx="27">
                  <c:v>9.1518953344350368E-2</c:v>
                </c:pt>
                <c:pt idx="28">
                  <c:v>9.4999154010519754E-2</c:v>
                </c:pt>
                <c:pt idx="29">
                  <c:v>9.651107486086781E-2</c:v>
                </c:pt>
                <c:pt idx="30">
                  <c:v>0.10663675250933623</c:v>
                </c:pt>
                <c:pt idx="31">
                  <c:v>0.11099926235319074</c:v>
                </c:pt>
                <c:pt idx="32">
                  <c:v>0.11573112602368436</c:v>
                </c:pt>
                <c:pt idx="33">
                  <c:v>0.10811665725863792</c:v>
                </c:pt>
                <c:pt idx="34">
                  <c:v>0.10791957404434072</c:v>
                </c:pt>
                <c:pt idx="35">
                  <c:v>0.10587859673837907</c:v>
                </c:pt>
                <c:pt idx="36">
                  <c:v>0.10733738181603932</c:v>
                </c:pt>
                <c:pt idx="37">
                  <c:v>0.10989477218807019</c:v>
                </c:pt>
                <c:pt idx="38">
                  <c:v>0.10811091332502099</c:v>
                </c:pt>
                <c:pt idx="39">
                  <c:v>8.6673624926829465E-2</c:v>
                </c:pt>
                <c:pt idx="40">
                  <c:v>8.2001649039432856E-2</c:v>
                </c:pt>
                <c:pt idx="41">
                  <c:v>8.1089575674888004E-2</c:v>
                </c:pt>
                <c:pt idx="42">
                  <c:v>8.8328564673634424E-2</c:v>
                </c:pt>
                <c:pt idx="43">
                  <c:v>8.6632118024297572E-2</c:v>
                </c:pt>
                <c:pt idx="44">
                  <c:v>7.625540023337421E-2</c:v>
                </c:pt>
                <c:pt idx="45">
                  <c:v>7.8091053744723485E-2</c:v>
                </c:pt>
                <c:pt idx="46">
                  <c:v>7.5036830814075292E-2</c:v>
                </c:pt>
                <c:pt idx="47">
                  <c:v>7.8214176257676196E-2</c:v>
                </c:pt>
                <c:pt idx="48">
                  <c:v>0.10968281843455864</c:v>
                </c:pt>
                <c:pt idx="49">
                  <c:v>0.12082706402028445</c:v>
                </c:pt>
                <c:pt idx="50">
                  <c:v>0.11196416448572898</c:v>
                </c:pt>
                <c:pt idx="51">
                  <c:v>0.11828215708230704</c:v>
                </c:pt>
                <c:pt idx="52">
                  <c:v>0.11489784316745708</c:v>
                </c:pt>
                <c:pt idx="53">
                  <c:v>0.12016578889647837</c:v>
                </c:pt>
                <c:pt idx="54">
                  <c:v>0.12284054121832157</c:v>
                </c:pt>
                <c:pt idx="55">
                  <c:v>0.12599947709976406</c:v>
                </c:pt>
                <c:pt idx="56">
                  <c:v>0.12905363499132794</c:v>
                </c:pt>
                <c:pt idx="57">
                  <c:v>0.1297031033065402</c:v>
                </c:pt>
                <c:pt idx="58">
                  <c:v>0.13044095718371157</c:v>
                </c:pt>
                <c:pt idx="59">
                  <c:v>0.13442226069498434</c:v>
                </c:pt>
                <c:pt idx="60">
                  <c:v>0.15095735729160834</c:v>
                </c:pt>
                <c:pt idx="61">
                  <c:v>0.14860954839904814</c:v>
                </c:pt>
                <c:pt idx="62">
                  <c:v>0.15323053590056848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07A-42FA-8598-FB9C29E786DD}"/>
            </c:ext>
          </c:extLst>
        </c:ser>
        <c:ser>
          <c:idx val="2"/>
          <c:order val="3"/>
          <c:tx>
            <c:strRef>
              <c:f>'AHV 8'!$A$104:$B$104</c:f>
              <c:strCache>
                <c:ptCount val="2"/>
                <c:pt idx="0">
                  <c:v>Part de la TVA, directement à l'AVS</c:v>
                </c:pt>
                <c:pt idx="1">
                  <c:v>Mehrwertsteuer-Anteil, direkt zu Gunsten der AHV</c:v>
                </c:pt>
              </c:strCache>
            </c:strRef>
          </c:tx>
          <c:spPr>
            <a:effectLst>
              <a:outerShdw blurRad="50800" dist="50800" dir="5400000" algn="ctr" rotWithShape="0">
                <a:srgbClr val="000000">
                  <a:alpha val="0"/>
                </a:srgbClr>
              </a:outerShdw>
            </a:effectLst>
          </c:spPr>
          <c:invertIfNegative val="0"/>
          <c:cat>
            <c:numRef>
              <c:f>'AHV 8'!$O$100:$BY$100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'AHV 8'!$O$104:$BY$104</c:f>
              <c:numCache>
                <c:formatCode>0.000000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4.5642418527599676E-2</c:v>
                </c:pt>
                <c:pt idx="40">
                  <c:v>6.6226474438371249E-2</c:v>
                </c:pt>
                <c:pt idx="41">
                  <c:v>6.3952792469815417E-2</c:v>
                </c:pt>
                <c:pt idx="42">
                  <c:v>6.3003536094669743E-2</c:v>
                </c:pt>
                <c:pt idx="43">
                  <c:v>6.2227360123399938E-2</c:v>
                </c:pt>
                <c:pt idx="44">
                  <c:v>6.3251118116449387E-2</c:v>
                </c:pt>
                <c:pt idx="45">
                  <c:v>6.3001127033856269E-2</c:v>
                </c:pt>
                <c:pt idx="46">
                  <c:v>6.5393951920446752E-2</c:v>
                </c:pt>
                <c:pt idx="47">
                  <c:v>6.3695662156093805E-2</c:v>
                </c:pt>
                <c:pt idx="48">
                  <c:v>7.0171940855577417E-2</c:v>
                </c:pt>
                <c:pt idx="49">
                  <c:v>6.0013867692181026E-2</c:v>
                </c:pt>
                <c:pt idx="50">
                  <c:v>6.1156584992099618E-2</c:v>
                </c:pt>
                <c:pt idx="51">
                  <c:v>5.9085727907542782E-2</c:v>
                </c:pt>
                <c:pt idx="52">
                  <c:v>5.8314532922062172E-2</c:v>
                </c:pt>
                <c:pt idx="53">
                  <c:v>5.7988476095201698E-2</c:v>
                </c:pt>
                <c:pt idx="54">
                  <c:v>5.6851979355018296E-2</c:v>
                </c:pt>
                <c:pt idx="55">
                  <c:v>5.5253906714728171E-2</c:v>
                </c:pt>
                <c:pt idx="56">
                  <c:v>5.4250072226165354E-2</c:v>
                </c:pt>
                <c:pt idx="57">
                  <c:v>5.4731040660539951E-2</c:v>
                </c:pt>
                <c:pt idx="58">
                  <c:v>5.4658960270724297E-2</c:v>
                </c:pt>
                <c:pt idx="59">
                  <c:v>5.3433341151122325E-2</c:v>
                </c:pt>
                <c:pt idx="60">
                  <c:v>6.2139910250420358E-2</c:v>
                </c:pt>
                <c:pt idx="61">
                  <c:v>6.4646989603202462E-2</c:v>
                </c:pt>
                <c:pt idx="62">
                  <c:v>6.6640819278848323E-2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07A-42FA-8598-FB9C29E786DD}"/>
            </c:ext>
          </c:extLst>
        </c:ser>
        <c:ser>
          <c:idx val="3"/>
          <c:order val="4"/>
          <c:tx>
            <c:strRef>
              <c:f>'AHV 8'!$A$105:$B$105</c:f>
              <c:strCache>
                <c:ptCount val="2"/>
                <c:pt idx="0">
                  <c:v>Impôt sur les maisons de jeu, directement à l'AVS</c:v>
                </c:pt>
                <c:pt idx="1">
                  <c:v>Spielbankenabgabe, direkt zu Gunsten der AHV</c:v>
                </c:pt>
              </c:strCache>
            </c:strRef>
          </c:tx>
          <c:invertIfNegative val="0"/>
          <c:cat>
            <c:numRef>
              <c:f>'AHV 8'!$O$100:$BY$100</c:f>
              <c:numCache>
                <c:formatCode>General</c:formatCode>
                <c:ptCount val="6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</c:numCache>
            </c:numRef>
          </c:cat>
          <c:val>
            <c:numRef>
              <c:f>'AHV 8'!$O$105:$BY$105</c:f>
              <c:numCache>
                <c:formatCode>0.000000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1.3161638946164031E-3</c:v>
                </c:pt>
                <c:pt idx="41">
                  <c:v>2.526313515064914E-3</c:v>
                </c:pt>
                <c:pt idx="42">
                  <c:v>2.2475214908051276E-3</c:v>
                </c:pt>
                <c:pt idx="43">
                  <c:v>6.300290657283809E-3</c:v>
                </c:pt>
                <c:pt idx="44">
                  <c:v>9.5570521144917389E-3</c:v>
                </c:pt>
                <c:pt idx="45">
                  <c:v>1.1384013905390872E-2</c:v>
                </c:pt>
                <c:pt idx="46">
                  <c:v>1.282968164531819E-2</c:v>
                </c:pt>
                <c:pt idx="47">
                  <c:v>1.3470203289859227E-2</c:v>
                </c:pt>
                <c:pt idx="48">
                  <c:v>1.3432119275025441E-2</c:v>
                </c:pt>
                <c:pt idx="49">
                  <c:v>1.1593205431554197E-2</c:v>
                </c:pt>
                <c:pt idx="50">
                  <c:v>1.0411311439476987E-2</c:v>
                </c:pt>
                <c:pt idx="51">
                  <c:v>9.8824459663022068E-3</c:v>
                </c:pt>
                <c:pt idx="52">
                  <c:v>8.4890454735456165E-3</c:v>
                </c:pt>
                <c:pt idx="53">
                  <c:v>7.6974242346014403E-3</c:v>
                </c:pt>
                <c:pt idx="54">
                  <c:v>6.9819571686465572E-3</c:v>
                </c:pt>
                <c:pt idx="55">
                  <c:v>6.5068634965709483E-3</c:v>
                </c:pt>
                <c:pt idx="56">
                  <c:v>6.4341712020070984E-3</c:v>
                </c:pt>
                <c:pt idx="57">
                  <c:v>6.2890880304306337E-3</c:v>
                </c:pt>
                <c:pt idx="58">
                  <c:v>6.2239789023409414E-3</c:v>
                </c:pt>
                <c:pt idx="59">
                  <c:v>6.7468836524070732E-3</c:v>
                </c:pt>
                <c:pt idx="60">
                  <c:v>5.8780923367130001E-3</c:v>
                </c:pt>
                <c:pt idx="61">
                  <c:v>4.9853346865944611E-3</c:v>
                </c:pt>
                <c:pt idx="62">
                  <c:v>6.8489695998100947E-3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07A-42FA-8598-FB9C29E78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49657096"/>
        <c:axId val="649657488"/>
      </c:barChart>
      <c:catAx>
        <c:axId val="649657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crossAx val="64965748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649657488"/>
        <c:scaling>
          <c:orientation val="minMax"/>
          <c:max val="0.22000000000000003"/>
          <c:min val="0"/>
        </c:scaling>
        <c:delete val="0"/>
        <c:axPos val="l"/>
        <c:majorGridlines/>
        <c:title>
          <c:tx>
            <c:strRef>
              <c:f>'AHV 8'!$A$100:$B$100</c:f>
              <c:strCache>
                <c:ptCount val="2"/>
                <c:pt idx="0">
                  <c:v>en % des dépenses de l’AVS</c:v>
                </c:pt>
                <c:pt idx="1">
                  <c:v>in % der AHV-Ausgaben</c:v>
                </c:pt>
              </c:strCache>
            </c:strRef>
          </c:tx>
          <c:overlay val="0"/>
          <c:txPr>
            <a:bodyPr/>
            <a:lstStyle/>
            <a:p>
              <a:pPr>
                <a:defRPr sz="800" b="0">
                  <a:latin typeface="Arial" panose="020B0604020202020204" pitchFamily="34" charset="0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0%" sourceLinked="0"/>
        <c:majorTickMark val="out"/>
        <c:minorTickMark val="none"/>
        <c:tickLblPos val="nextTo"/>
        <c:spPr>
          <a:ln/>
        </c:spPr>
        <c:crossAx val="649657096"/>
        <c:crosses val="autoZero"/>
        <c:crossBetween val="between"/>
        <c:majorUnit val="2.0000000000000004E-2"/>
      </c:valAx>
      <c:spPr>
        <a:solidFill>
          <a:sysClr val="window" lastClr="FFFFFF"/>
        </a:solidFill>
      </c:spPr>
    </c:plotArea>
    <c:legend>
      <c:legendPos val="b"/>
      <c:overlay val="0"/>
    </c:legend>
    <c:plotVisOnly val="0"/>
    <c:dispBlanksAs val="zero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50800</xdr:rowOff>
    </xdr:from>
    <xdr:to>
      <xdr:col>2</xdr:col>
      <xdr:colOff>0</xdr:colOff>
      <xdr:row>31</xdr:row>
      <xdr:rowOff>136525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17144</xdr:colOff>
      <xdr:row>32</xdr:row>
      <xdr:rowOff>19050</xdr:rowOff>
    </xdr:from>
    <xdr:to>
      <xdr:col>1</xdr:col>
      <xdr:colOff>2913011</xdr:colOff>
      <xdr:row>36</xdr:row>
      <xdr:rowOff>11430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969894" y="8467725"/>
          <a:ext cx="2895867" cy="640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Quelle:  AHV-Betriebsrechnungen aus den Jahresberichten des Ausgleichsfonds </a:t>
          </a:r>
          <a:endParaRPr lang="de-CH">
            <a:effectLst/>
          </a:endParaRPr>
        </a:p>
        <a:p>
          <a:endParaRPr lang="de-CH" sz="1100"/>
        </a:p>
      </xdr:txBody>
    </xdr:sp>
    <xdr:clientData/>
  </xdr:twoCellAnchor>
  <xdr:twoCellAnchor>
    <xdr:from>
      <xdr:col>0</xdr:col>
      <xdr:colOff>9525</xdr:colOff>
      <xdr:row>32</xdr:row>
      <xdr:rowOff>34290</xdr:rowOff>
    </xdr:from>
    <xdr:to>
      <xdr:col>0</xdr:col>
      <xdr:colOff>2912745</xdr:colOff>
      <xdr:row>36</xdr:row>
      <xdr:rowOff>13335</xdr:rowOff>
    </xdr:to>
    <xdr:sp macro="" textlink="">
      <xdr:nvSpPr>
        <xdr:cNvPr id="17" name="Textfeld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9525" y="8482965"/>
          <a:ext cx="2903220" cy="6267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 : comptes d’exploitation de l’AVS, extraits des rapports annuels du Fonds de compensation </a:t>
          </a:r>
          <a:endParaRPr lang="de-CH">
            <a:effectLst/>
          </a:endParaRPr>
        </a:p>
        <a:p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113"/>
  <sheetViews>
    <sheetView tabSelected="1" zoomScaleNormal="100" workbookViewId="0"/>
  </sheetViews>
  <sheetFormatPr baseColWidth="10" defaultColWidth="11.42578125" defaultRowHeight="12.75" outlineLevelCol="1" x14ac:dyDescent="0.2"/>
  <cols>
    <col min="1" max="2" width="44.28515625" style="3" customWidth="1"/>
    <col min="3" max="3" width="12.7109375" style="3" customWidth="1"/>
    <col min="4" max="54" width="12.7109375" style="3" hidden="1" customWidth="1" outlineLevel="1"/>
    <col min="55" max="55" width="12.7109375" style="3" customWidth="1" collapsed="1"/>
    <col min="56" max="59" width="12.7109375" style="3" hidden="1" customWidth="1" outlineLevel="1"/>
    <col min="60" max="60" width="12.7109375" style="3" hidden="1" customWidth="1" outlineLevel="1" collapsed="1"/>
    <col min="61" max="61" width="12.7109375" style="3" hidden="1" customWidth="1" outlineLevel="1"/>
    <col min="62" max="62" width="12.7109375" style="3" hidden="1" customWidth="1" outlineLevel="1" collapsed="1"/>
    <col min="63" max="64" width="12.7109375" style="3" hidden="1" customWidth="1" outlineLevel="1"/>
    <col min="65" max="65" width="12.7109375" style="3" customWidth="1" collapsed="1"/>
    <col min="66" max="70" width="12.7109375" style="3" hidden="1" customWidth="1" outlineLevel="1"/>
    <col min="71" max="74" width="12.7109375" style="3" hidden="1" customWidth="1" outlineLevel="1" collapsed="1"/>
    <col min="75" max="77" width="12.7109375" style="3" customWidth="1" collapsed="1"/>
    <col min="78" max="16384" width="11.42578125" style="3"/>
  </cols>
  <sheetData>
    <row r="1" spans="1:81" ht="81.75" customHeight="1" x14ac:dyDescent="0.2">
      <c r="A1" s="1" t="s">
        <v>33</v>
      </c>
      <c r="B1" s="1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2"/>
      <c r="BW1" s="4"/>
      <c r="BX1" s="4"/>
      <c r="BY1" s="4"/>
    </row>
    <row r="2" spans="1:81" ht="25.5" x14ac:dyDescent="0.2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6"/>
      <c r="BD2" s="6"/>
      <c r="BE2" s="6"/>
      <c r="BF2" s="6"/>
      <c r="BG2" s="6"/>
      <c r="BH2" s="6"/>
      <c r="BI2" s="6"/>
      <c r="BJ2" s="6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8" t="s">
        <v>42</v>
      </c>
    </row>
    <row r="3" spans="1:81" ht="25.5" x14ac:dyDescent="0.2">
      <c r="A3" s="3" t="s">
        <v>7</v>
      </c>
      <c r="B3" s="3" t="s">
        <v>2</v>
      </c>
      <c r="C3" s="9">
        <v>1948</v>
      </c>
      <c r="D3" s="9">
        <v>1949</v>
      </c>
      <c r="E3" s="9">
        <v>1950</v>
      </c>
      <c r="F3" s="9">
        <v>1951</v>
      </c>
      <c r="G3" s="9">
        <v>1952</v>
      </c>
      <c r="H3" s="9">
        <v>1953</v>
      </c>
      <c r="I3" s="9">
        <v>1954</v>
      </c>
      <c r="J3" s="9">
        <v>1955</v>
      </c>
      <c r="K3" s="9">
        <v>1956</v>
      </c>
      <c r="L3" s="9">
        <v>1957</v>
      </c>
      <c r="M3" s="9">
        <v>1958</v>
      </c>
      <c r="N3" s="9">
        <v>1959</v>
      </c>
      <c r="O3" s="9">
        <v>1960</v>
      </c>
      <c r="P3" s="9">
        <v>1961</v>
      </c>
      <c r="Q3" s="9">
        <v>1962</v>
      </c>
      <c r="R3" s="9">
        <v>1963</v>
      </c>
      <c r="S3" s="9">
        <v>1964</v>
      </c>
      <c r="T3" s="9">
        <v>1965</v>
      </c>
      <c r="U3" s="9">
        <v>1966</v>
      </c>
      <c r="V3" s="9">
        <v>1967</v>
      </c>
      <c r="W3" s="9">
        <v>1968</v>
      </c>
      <c r="X3" s="9">
        <v>1969</v>
      </c>
      <c r="Y3" s="9">
        <v>1970</v>
      </c>
      <c r="Z3" s="9">
        <v>1971</v>
      </c>
      <c r="AA3" s="9">
        <v>1972</v>
      </c>
      <c r="AB3" s="9">
        <v>1973</v>
      </c>
      <c r="AC3" s="9">
        <v>1974</v>
      </c>
      <c r="AD3" s="9">
        <v>1975</v>
      </c>
      <c r="AE3" s="9">
        <v>1976</v>
      </c>
      <c r="AF3" s="9">
        <v>1977</v>
      </c>
      <c r="AG3" s="9">
        <v>1978</v>
      </c>
      <c r="AH3" s="9">
        <v>1979</v>
      </c>
      <c r="AI3" s="9">
        <v>1980</v>
      </c>
      <c r="AJ3" s="9">
        <v>1981</v>
      </c>
      <c r="AK3" s="9">
        <v>1982</v>
      </c>
      <c r="AL3" s="9">
        <v>1983</v>
      </c>
      <c r="AM3" s="9">
        <v>1984</v>
      </c>
      <c r="AN3" s="9">
        <v>1985</v>
      </c>
      <c r="AO3" s="9">
        <v>1986</v>
      </c>
      <c r="AP3" s="9">
        <v>1987</v>
      </c>
      <c r="AQ3" s="9">
        <v>1988</v>
      </c>
      <c r="AR3" s="9">
        <v>1989</v>
      </c>
      <c r="AS3" s="9">
        <v>1990</v>
      </c>
      <c r="AT3" s="9">
        <v>1991</v>
      </c>
      <c r="AU3" s="9">
        <v>1992</v>
      </c>
      <c r="AV3" s="9">
        <v>1993</v>
      </c>
      <c r="AW3" s="9">
        <v>1994</v>
      </c>
      <c r="AX3" s="9">
        <v>1995</v>
      </c>
      <c r="AY3" s="9">
        <v>1996</v>
      </c>
      <c r="AZ3" s="9">
        <v>1997</v>
      </c>
      <c r="BA3" s="9">
        <v>1998</v>
      </c>
      <c r="BB3" s="9">
        <v>1999</v>
      </c>
      <c r="BC3" s="9">
        <v>2000</v>
      </c>
      <c r="BD3" s="9">
        <v>2001</v>
      </c>
      <c r="BE3" s="9">
        <v>2002</v>
      </c>
      <c r="BF3" s="9">
        <v>2003</v>
      </c>
      <c r="BG3" s="9">
        <v>2004</v>
      </c>
      <c r="BH3" s="9">
        <v>2005</v>
      </c>
      <c r="BI3" s="9">
        <v>2006</v>
      </c>
      <c r="BJ3" s="9">
        <v>2007</v>
      </c>
      <c r="BK3" s="9">
        <v>2008</v>
      </c>
      <c r="BL3" s="9">
        <v>2009</v>
      </c>
      <c r="BM3" s="9">
        <v>2010</v>
      </c>
      <c r="BN3" s="9">
        <v>2011</v>
      </c>
      <c r="BO3" s="9">
        <v>2012</v>
      </c>
      <c r="BP3" s="9">
        <v>2013</v>
      </c>
      <c r="BQ3" s="9">
        <v>2014</v>
      </c>
      <c r="BR3" s="9">
        <v>2015</v>
      </c>
      <c r="BS3" s="9">
        <v>2016</v>
      </c>
      <c r="BT3" s="9">
        <v>2017</v>
      </c>
      <c r="BU3" s="9">
        <v>2018</v>
      </c>
      <c r="BV3" s="9">
        <v>2019</v>
      </c>
      <c r="BW3" s="9">
        <v>2020</v>
      </c>
      <c r="BX3" s="9">
        <v>2021</v>
      </c>
      <c r="BY3" s="9">
        <v>2022</v>
      </c>
      <c r="BZ3" s="10" t="s">
        <v>43</v>
      </c>
    </row>
    <row r="4" spans="1:81" ht="25.5" customHeight="1" x14ac:dyDescent="0.2">
      <c r="A4" s="11" t="s">
        <v>3</v>
      </c>
      <c r="B4" s="11" t="s">
        <v>1</v>
      </c>
      <c r="C4" s="12">
        <v>160</v>
      </c>
      <c r="D4" s="12">
        <v>160</v>
      </c>
      <c r="E4" s="12">
        <v>160</v>
      </c>
      <c r="F4" s="12">
        <v>160</v>
      </c>
      <c r="G4" s="12">
        <v>160</v>
      </c>
      <c r="H4" s="12">
        <v>160</v>
      </c>
      <c r="I4" s="12">
        <v>160</v>
      </c>
      <c r="J4" s="12">
        <v>160</v>
      </c>
      <c r="K4" s="12">
        <v>160</v>
      </c>
      <c r="L4" s="12">
        <v>160</v>
      </c>
      <c r="M4" s="12">
        <v>160</v>
      </c>
      <c r="N4" s="12">
        <v>160</v>
      </c>
      <c r="O4" s="12">
        <v>160</v>
      </c>
      <c r="P4" s="12">
        <v>160</v>
      </c>
      <c r="Q4" s="12">
        <v>160</v>
      </c>
      <c r="R4" s="12">
        <v>160</v>
      </c>
      <c r="S4" s="12">
        <v>350</v>
      </c>
      <c r="T4" s="12">
        <v>350</v>
      </c>
      <c r="U4" s="12">
        <v>350</v>
      </c>
      <c r="V4" s="12">
        <v>350</v>
      </c>
      <c r="W4" s="12">
        <v>350</v>
      </c>
      <c r="X4" s="12">
        <v>572</v>
      </c>
      <c r="Y4" s="12">
        <v>591</v>
      </c>
      <c r="Z4" s="12">
        <v>685</v>
      </c>
      <c r="AA4" s="12">
        <v>776</v>
      </c>
      <c r="AB4" s="12">
        <v>1318</v>
      </c>
      <c r="AC4" s="12">
        <v>1360</v>
      </c>
      <c r="AD4" s="12">
        <v>1206.5</v>
      </c>
      <c r="AE4" s="12">
        <v>1258.872738</v>
      </c>
      <c r="AF4" s="12">
        <v>1350.8045689999999</v>
      </c>
      <c r="AG4" s="12">
        <v>1587.3611880000001</v>
      </c>
      <c r="AH4" s="12">
        <v>1616.522968</v>
      </c>
      <c r="AI4" s="12">
        <v>1930.6000800000002</v>
      </c>
      <c r="AJ4" s="12">
        <v>1961.0859209999999</v>
      </c>
      <c r="AK4" s="12">
        <v>2476.9937369999998</v>
      </c>
      <c r="AL4" s="12">
        <v>2515.7803220000001</v>
      </c>
      <c r="AM4" s="12">
        <v>2835.3884330000001</v>
      </c>
      <c r="AN4" s="12">
        <v>2892.7886440000002</v>
      </c>
      <c r="AO4" s="12">
        <v>3074.8131159999998</v>
      </c>
      <c r="AP4" s="12">
        <v>3141.964242</v>
      </c>
      <c r="AQ4" s="12">
        <v>3326.2151389999999</v>
      </c>
      <c r="AR4" s="12">
        <v>3392.1979220000003</v>
      </c>
      <c r="AS4" s="12">
        <v>3665.5329999999999</v>
      </c>
      <c r="AT4" s="12">
        <v>3937.6351460000001</v>
      </c>
      <c r="AU4" s="12">
        <v>4241.2100140000002</v>
      </c>
      <c r="AV4" s="12">
        <v>4522.8926000000001</v>
      </c>
      <c r="AW4" s="12">
        <v>4584.912163</v>
      </c>
      <c r="AX4" s="12">
        <v>4808.6792270000005</v>
      </c>
      <c r="AY4" s="12">
        <v>4963.3525310000005</v>
      </c>
      <c r="AZ4" s="12">
        <v>5160.5048900000002</v>
      </c>
      <c r="BA4" s="12">
        <v>5342.9801959999995</v>
      </c>
      <c r="BB4" s="12">
        <v>6727.4016959099999</v>
      </c>
      <c r="BC4" s="12">
        <v>7416.7901090799996</v>
      </c>
      <c r="BD4" s="12">
        <v>7749.5640572000002</v>
      </c>
      <c r="BE4" s="12">
        <v>7717.3543578099998</v>
      </c>
      <c r="BF4" s="12">
        <v>8050.72385545</v>
      </c>
      <c r="BG4" s="12">
        <v>8299.6487326699989</v>
      </c>
      <c r="BH4" s="12">
        <v>8595.7053076499997</v>
      </c>
      <c r="BI4" s="12">
        <v>8814.7515009399995</v>
      </c>
      <c r="BJ4" s="12">
        <v>9230.4108640299983</v>
      </c>
      <c r="BK4" s="12">
        <v>9455.4737966299999</v>
      </c>
      <c r="BL4" s="12">
        <v>9558.8627282899997</v>
      </c>
      <c r="BM4" s="12">
        <v>9775.7684595600003</v>
      </c>
      <c r="BN4" s="12">
        <v>10063.729493300001</v>
      </c>
      <c r="BO4" s="12">
        <v>10176.76906834</v>
      </c>
      <c r="BP4" s="12">
        <v>10441.151733250001</v>
      </c>
      <c r="BQ4" s="12">
        <v>10598.02624092</v>
      </c>
      <c r="BR4" s="12">
        <v>10736.781880769999</v>
      </c>
      <c r="BS4" s="12">
        <v>10895.567505789999</v>
      </c>
      <c r="BT4" s="12">
        <v>11105.211450790001</v>
      </c>
      <c r="BU4" s="12">
        <v>11294.943318959997</v>
      </c>
      <c r="BV4" s="12">
        <v>11570.59870972</v>
      </c>
      <c r="BW4" s="12">
        <v>12414.597122470001</v>
      </c>
      <c r="BX4" s="12">
        <v>12773.96262978</v>
      </c>
      <c r="BY4" s="13">
        <v>13170.4365521</v>
      </c>
      <c r="BZ4" s="14">
        <f>(BY4-BX4)/ABS(BX4)</f>
        <v>3.1037661046204871E-2</v>
      </c>
    </row>
    <row r="5" spans="1:81" s="19" customFormat="1" ht="13.5" customHeight="1" x14ac:dyDescent="0.2">
      <c r="A5" s="15" t="s">
        <v>22</v>
      </c>
      <c r="B5" s="16" t="s">
        <v>0</v>
      </c>
      <c r="C5" s="17">
        <v>1.2616204737353811</v>
      </c>
      <c r="D5" s="17">
        <v>1.0868881851212411</v>
      </c>
      <c r="E5" s="17">
        <v>0.93957578165203115</v>
      </c>
      <c r="F5" s="17">
        <v>0.72523115775309732</v>
      </c>
      <c r="G5" s="17">
        <v>0.64031096937862308</v>
      </c>
      <c r="H5" s="17">
        <v>0.5979282354523916</v>
      </c>
      <c r="I5" s="17">
        <v>0.44888872726525569</v>
      </c>
      <c r="J5" s="17">
        <v>0.41751974474880305</v>
      </c>
      <c r="K5" s="17">
        <v>0.32468980978745637</v>
      </c>
      <c r="L5" s="17">
        <v>0.25507055188494593</v>
      </c>
      <c r="M5" s="17">
        <v>0.24054860404668726</v>
      </c>
      <c r="N5" s="17">
        <v>0.22844708417080842</v>
      </c>
      <c r="O5" s="17">
        <v>0.21816520688463401</v>
      </c>
      <c r="P5" s="17">
        <v>0.18579518808648721</v>
      </c>
      <c r="Q5" s="17">
        <v>0.16027348643802411</v>
      </c>
      <c r="R5" s="17">
        <v>0.15334476645172504</v>
      </c>
      <c r="S5" s="17">
        <v>0.21719326429178126</v>
      </c>
      <c r="T5" s="17">
        <v>0.20789652083966575</v>
      </c>
      <c r="U5" s="17">
        <v>0.20091521480729096</v>
      </c>
      <c r="V5" s="17">
        <v>0.17571522536687326</v>
      </c>
      <c r="W5" s="17">
        <v>0.16931954046162082</v>
      </c>
      <c r="X5" s="17">
        <v>0.19746973040582388</v>
      </c>
      <c r="Y5" s="17">
        <v>0.19700845543873369</v>
      </c>
      <c r="Z5" s="17">
        <v>0.20125501466624252</v>
      </c>
      <c r="AA5" s="17">
        <v>0.20389750266312068</v>
      </c>
      <c r="AB5" s="17">
        <v>0.20338467272632071</v>
      </c>
      <c r="AC5" s="17">
        <v>0.18725852593985837</v>
      </c>
      <c r="AD5" s="17">
        <v>0.1400931169722292</v>
      </c>
      <c r="AE5" s="17">
        <v>0.13999999986877146</v>
      </c>
      <c r="AF5" s="17">
        <v>0.13944915592308121</v>
      </c>
      <c r="AG5" s="17">
        <v>0.16000000000000003</v>
      </c>
      <c r="AH5" s="17">
        <v>0.15999999979412607</v>
      </c>
      <c r="AI5" s="17">
        <v>0.1800000552139378</v>
      </c>
      <c r="AJ5" s="17">
        <v>0.1799997660190007</v>
      </c>
      <c r="AK5" s="17">
        <v>0.2000000280985812</v>
      </c>
      <c r="AL5" s="17">
        <v>0.19999999990460218</v>
      </c>
      <c r="AM5" s="17">
        <v>0.19999999988714076</v>
      </c>
      <c r="AN5" s="17">
        <v>0.19999999984789762</v>
      </c>
      <c r="AO5" s="17">
        <v>0.19999999992194648</v>
      </c>
      <c r="AP5" s="17">
        <v>0.20000000005092355</v>
      </c>
      <c r="AQ5" s="17">
        <v>0.20000000117851663</v>
      </c>
      <c r="AR5" s="17">
        <v>0.20000000011791769</v>
      </c>
      <c r="AS5" s="17">
        <v>0.19999999996715348</v>
      </c>
      <c r="AT5" s="17">
        <v>0.20000000010158378</v>
      </c>
      <c r="AU5" s="17">
        <v>0.20000000000943127</v>
      </c>
      <c r="AV5" s="17">
        <v>0.19624999986277741</v>
      </c>
      <c r="AW5" s="17">
        <v>0.19624999996447315</v>
      </c>
      <c r="AX5" s="17">
        <v>0.19624999980476746</v>
      </c>
      <c r="AY5" s="17">
        <v>0.20000000004037596</v>
      </c>
      <c r="AZ5" s="17">
        <v>0.19999999995132259</v>
      </c>
      <c r="BA5" s="17">
        <v>0.19999996581473969</v>
      </c>
      <c r="BB5" s="17">
        <v>0.24564245187820777</v>
      </c>
      <c r="BC5" s="17">
        <v>0.26754263833414199</v>
      </c>
      <c r="BD5" s="17">
        <v>0.26647910598439895</v>
      </c>
      <c r="BE5" s="17">
        <v>0.26525105758011303</v>
      </c>
      <c r="BF5" s="17">
        <v>0.26852765078341884</v>
      </c>
      <c r="BG5" s="17">
        <v>0.27280817024527237</v>
      </c>
      <c r="BH5" s="17">
        <v>0.27438514093439509</v>
      </c>
      <c r="BI5" s="17">
        <v>0.27822363353192892</v>
      </c>
      <c r="BJ5" s="17">
        <v>0.27716586533449106</v>
      </c>
      <c r="BK5" s="17">
        <v>0.27910406012139999</v>
      </c>
      <c r="BL5" s="17">
        <v>0.26710707314634069</v>
      </c>
      <c r="BM5" s="17">
        <v>0.26706789642366985</v>
      </c>
      <c r="BN5" s="17">
        <v>0.26446817389788158</v>
      </c>
      <c r="BO5" s="17">
        <v>0.26230357840350893</v>
      </c>
      <c r="BP5" s="17">
        <v>0.26118590034628475</v>
      </c>
      <c r="BQ5" s="17">
        <v>0.25933393651371778</v>
      </c>
      <c r="BR5" s="17">
        <v>0.2572607702059031</v>
      </c>
      <c r="BS5" s="17">
        <v>0.25618424342800827</v>
      </c>
      <c r="BT5" s="17">
        <v>0.25652012869044671</v>
      </c>
      <c r="BU5" s="17">
        <v>0.25638293917322258</v>
      </c>
      <c r="BV5" s="17">
        <v>0.25568022480328495</v>
      </c>
      <c r="BW5" s="17">
        <v>0.27001800258684067</v>
      </c>
      <c r="BX5" s="17">
        <v>0.27163232428960554</v>
      </c>
      <c r="BY5" s="17">
        <v>0.27548978887860198</v>
      </c>
      <c r="BZ5" s="18"/>
    </row>
    <row r="6" spans="1:81" ht="38.25" customHeight="1" x14ac:dyDescent="0.2">
      <c r="A6" s="20" t="s">
        <v>20</v>
      </c>
      <c r="B6" s="20" t="s">
        <v>8</v>
      </c>
      <c r="C6" s="21">
        <v>106.666667</v>
      </c>
      <c r="D6" s="21">
        <v>106.666667</v>
      </c>
      <c r="E6" s="21">
        <v>106.666667</v>
      </c>
      <c r="F6" s="21">
        <v>106.666667</v>
      </c>
      <c r="G6" s="21">
        <v>106.666667</v>
      </c>
      <c r="H6" s="21">
        <v>106.666667</v>
      </c>
      <c r="I6" s="21">
        <v>106.666667</v>
      </c>
      <c r="J6" s="21">
        <v>106.666667</v>
      </c>
      <c r="K6" s="21">
        <v>106.666667</v>
      </c>
      <c r="L6" s="21">
        <v>106.666667</v>
      </c>
      <c r="M6" s="21">
        <v>106.666667</v>
      </c>
      <c r="N6" s="21">
        <v>106.666667</v>
      </c>
      <c r="O6" s="21">
        <v>106.666667</v>
      </c>
      <c r="P6" s="21">
        <v>106.666667</v>
      </c>
      <c r="Q6" s="21">
        <v>106.666667</v>
      </c>
      <c r="R6" s="21">
        <v>106.666667</v>
      </c>
      <c r="S6" s="21">
        <v>262.5</v>
      </c>
      <c r="T6" s="21">
        <v>262.5</v>
      </c>
      <c r="U6" s="21">
        <v>262.5</v>
      </c>
      <c r="V6" s="21">
        <v>262.5</v>
      </c>
      <c r="W6" s="21">
        <v>262.5</v>
      </c>
      <c r="X6" s="21">
        <v>429</v>
      </c>
      <c r="Y6" s="21">
        <v>443.25</v>
      </c>
      <c r="Z6" s="21">
        <v>513.75</v>
      </c>
      <c r="AA6" s="21">
        <v>582</v>
      </c>
      <c r="AB6" s="21">
        <v>988.5</v>
      </c>
      <c r="AC6" s="21">
        <v>1020</v>
      </c>
      <c r="AD6" s="21">
        <v>780</v>
      </c>
      <c r="AE6" s="21">
        <v>819.27533200000005</v>
      </c>
      <c r="AF6" s="21">
        <v>871.80456900000001</v>
      </c>
      <c r="AG6" s="21">
        <v>1091.310817</v>
      </c>
      <c r="AH6" s="21">
        <v>1111.359541</v>
      </c>
      <c r="AI6" s="21">
        <v>1394.3222800000001</v>
      </c>
      <c r="AJ6" s="21">
        <v>1416.3398299999999</v>
      </c>
      <c r="AK6" s="21">
        <v>1857.745304</v>
      </c>
      <c r="AL6" s="21">
        <v>1886.8352420000001</v>
      </c>
      <c r="AM6" s="21">
        <v>2126.5413250000001</v>
      </c>
      <c r="AN6" s="21">
        <v>2169.5914830000002</v>
      </c>
      <c r="AO6" s="21">
        <v>2382.9801649999999</v>
      </c>
      <c r="AP6" s="21">
        <v>2513.5713940000001</v>
      </c>
      <c r="AQ6" s="21">
        <v>2660.9721119999999</v>
      </c>
      <c r="AR6" s="21">
        <v>2713.7583370000002</v>
      </c>
      <c r="AS6" s="21">
        <v>3115.703051</v>
      </c>
      <c r="AT6" s="21">
        <v>3346.989873</v>
      </c>
      <c r="AU6" s="21">
        <v>3605.0285119999999</v>
      </c>
      <c r="AV6" s="21">
        <v>3831.4950060000001</v>
      </c>
      <c r="AW6" s="21">
        <v>3884.0338710000001</v>
      </c>
      <c r="AX6" s="21">
        <v>4073.594505</v>
      </c>
      <c r="AY6" s="21">
        <v>4218.8496510000004</v>
      </c>
      <c r="AZ6" s="21">
        <v>4386.4291579999999</v>
      </c>
      <c r="BA6" s="21">
        <v>4541.5331669999996</v>
      </c>
      <c r="BB6" s="21">
        <v>4480.5085589999999</v>
      </c>
      <c r="BC6" s="21">
        <v>4535.302745</v>
      </c>
      <c r="BD6" s="21">
        <v>4757.7038920000005</v>
      </c>
      <c r="BE6" s="21">
        <v>4759.8648030000004</v>
      </c>
      <c r="BF6" s="21">
        <v>4904.889381</v>
      </c>
      <c r="BG6" s="21">
        <v>4977.2062599999999</v>
      </c>
      <c r="BH6" s="21">
        <v>5125.1222420000004</v>
      </c>
      <c r="BI6" s="21">
        <v>5183.2165619999996</v>
      </c>
      <c r="BJ6" s="21">
        <v>5448.3448559999997</v>
      </c>
      <c r="BK6" s="21">
        <v>6623.1395069999999</v>
      </c>
      <c r="BL6" s="21">
        <v>6996.286701</v>
      </c>
      <c r="BM6" s="21">
        <v>7156.0931110000001</v>
      </c>
      <c r="BN6" s="21">
        <v>7439.303895</v>
      </c>
      <c r="BO6" s="21">
        <v>7584.9455239999998</v>
      </c>
      <c r="BP6" s="21">
        <v>7815.2961599999999</v>
      </c>
      <c r="BQ6" s="21">
        <v>7989.3675229999999</v>
      </c>
      <c r="BR6" s="21">
        <v>8159.19526305</v>
      </c>
      <c r="BS6" s="21">
        <v>8314.6544021499994</v>
      </c>
      <c r="BT6" s="21">
        <v>8463.5418269399997</v>
      </c>
      <c r="BU6" s="21">
        <v>8612.7471117199984</v>
      </c>
      <c r="BV6" s="21">
        <v>8847.1920324999992</v>
      </c>
      <c r="BW6" s="21">
        <v>9287.3386022800005</v>
      </c>
      <c r="BX6" s="21">
        <v>9499.3865621900004</v>
      </c>
      <c r="BY6" s="22">
        <v>9657.0845487700008</v>
      </c>
      <c r="BZ6" s="18">
        <f t="shared" ref="BZ6:BZ14" si="0">(BY6-BX6)/ABS(BX6)</f>
        <v>1.6600860018443599E-2</v>
      </c>
      <c r="CB6" s="6"/>
    </row>
    <row r="7" spans="1:81" ht="16.5" customHeight="1" x14ac:dyDescent="0.2">
      <c r="A7" s="15" t="s">
        <v>34</v>
      </c>
      <c r="B7" s="15" t="s">
        <v>9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4"/>
      <c r="BZ7" s="18"/>
      <c r="CB7" s="6"/>
    </row>
    <row r="8" spans="1:81" x14ac:dyDescent="0.2">
      <c r="A8" s="15" t="s">
        <v>4</v>
      </c>
      <c r="B8" s="15" t="s">
        <v>10</v>
      </c>
      <c r="C8" s="25">
        <v>108.6</v>
      </c>
      <c r="D8" s="25">
        <v>107.7</v>
      </c>
      <c r="E8" s="25">
        <v>116.5</v>
      </c>
      <c r="F8" s="25">
        <v>118.2</v>
      </c>
      <c r="G8" s="25">
        <v>119.4</v>
      </c>
      <c r="H8" s="25">
        <v>123.7</v>
      </c>
      <c r="I8" s="25">
        <v>122.6</v>
      </c>
      <c r="J8" s="25">
        <v>127.6</v>
      </c>
      <c r="K8" s="25">
        <v>130.5</v>
      </c>
      <c r="L8" s="25">
        <v>137.80000000000001</v>
      </c>
      <c r="M8" s="25">
        <v>147.9</v>
      </c>
      <c r="N8" s="25">
        <v>153.30000000000001</v>
      </c>
      <c r="O8" s="25">
        <v>197.4</v>
      </c>
      <c r="P8" s="25">
        <v>196</v>
      </c>
      <c r="Q8" s="25">
        <v>217.5</v>
      </c>
      <c r="R8" s="25">
        <v>243.4</v>
      </c>
      <c r="S8" s="25">
        <v>256.2</v>
      </c>
      <c r="T8" s="25">
        <v>303.7</v>
      </c>
      <c r="U8" s="25">
        <v>332.5</v>
      </c>
      <c r="V8" s="25">
        <v>399.8</v>
      </c>
      <c r="W8" s="25">
        <v>434.1</v>
      </c>
      <c r="X8" s="25">
        <v>514</v>
      </c>
      <c r="Y8" s="25">
        <v>648.5</v>
      </c>
      <c r="Z8" s="25">
        <v>646.1</v>
      </c>
      <c r="AA8" s="25">
        <v>673.1</v>
      </c>
      <c r="AB8" s="25">
        <v>650.1</v>
      </c>
      <c r="AC8" s="25">
        <v>639.5</v>
      </c>
      <c r="AD8" s="25">
        <v>556.5</v>
      </c>
      <c r="AE8" s="25">
        <v>525.1</v>
      </c>
      <c r="AF8" s="25">
        <v>574.9</v>
      </c>
      <c r="AG8" s="25">
        <v>575.5</v>
      </c>
      <c r="AH8" s="25">
        <v>644.1</v>
      </c>
      <c r="AI8" s="25">
        <v>639.70000000000005</v>
      </c>
      <c r="AJ8" s="25">
        <v>644.6</v>
      </c>
      <c r="AK8" s="25">
        <v>699.8</v>
      </c>
      <c r="AL8" s="25">
        <v>687.9</v>
      </c>
      <c r="AM8" s="25">
        <v>789</v>
      </c>
      <c r="AN8" s="25">
        <v>843.7</v>
      </c>
      <c r="AO8" s="25">
        <v>797.3</v>
      </c>
      <c r="AP8" s="25">
        <v>846.5</v>
      </c>
      <c r="AQ8" s="25">
        <v>849.3</v>
      </c>
      <c r="AR8" s="25">
        <v>875.8</v>
      </c>
      <c r="AS8" s="25">
        <v>987.82637399999999</v>
      </c>
      <c r="AT8" s="25">
        <v>971.97489099999996</v>
      </c>
      <c r="AU8" s="25">
        <v>980.18545900000004</v>
      </c>
      <c r="AV8" s="25">
        <v>1167.1891109999999</v>
      </c>
      <c r="AW8" s="25">
        <v>1193.269978</v>
      </c>
      <c r="AX8" s="25">
        <v>1325.3148719999999</v>
      </c>
      <c r="AY8" s="25">
        <v>1387.8973229999999</v>
      </c>
      <c r="AZ8" s="25">
        <v>1440.2256110000001</v>
      </c>
      <c r="BA8" s="25">
        <v>1452.663329</v>
      </c>
      <c r="BB8" s="25">
        <v>1701.61025</v>
      </c>
      <c r="BC8" s="25">
        <v>1665.2327210000001</v>
      </c>
      <c r="BD8" s="25">
        <v>1802.022659</v>
      </c>
      <c r="BE8" s="25">
        <v>1652.5412470000001</v>
      </c>
      <c r="BF8" s="25">
        <v>1756.078473</v>
      </c>
      <c r="BG8" s="25">
        <v>2040.1347720000001</v>
      </c>
      <c r="BH8" s="25">
        <v>2051.1794159999999</v>
      </c>
      <c r="BI8" s="25">
        <v>2160.7005629999999</v>
      </c>
      <c r="BJ8" s="25">
        <v>2186.3968070000001</v>
      </c>
      <c r="BK8" s="25">
        <v>2185.5075609999999</v>
      </c>
      <c r="BL8" s="25">
        <v>1986.5564340000001</v>
      </c>
      <c r="BM8" s="25">
        <v>2356.171202</v>
      </c>
      <c r="BN8" s="25">
        <v>2208.3566740000001</v>
      </c>
      <c r="BO8" s="25">
        <v>2396.80006</v>
      </c>
      <c r="BP8" s="25">
        <v>2294.9569940000001</v>
      </c>
      <c r="BQ8" s="25">
        <v>2257.0504080000001</v>
      </c>
      <c r="BR8" s="25">
        <v>2198.2133699999999</v>
      </c>
      <c r="BS8" s="25">
        <v>2130.538157</v>
      </c>
      <c r="BT8" s="25">
        <v>2138.8145840000002</v>
      </c>
      <c r="BU8" s="25">
        <v>2081.312598</v>
      </c>
      <c r="BV8" s="25">
        <v>2041.981945</v>
      </c>
      <c r="BW8" s="25">
        <v>2104.8736990000002</v>
      </c>
      <c r="BX8" s="25">
        <v>2257.3514070000001</v>
      </c>
      <c r="BY8" s="26">
        <v>2081.7459939999999</v>
      </c>
      <c r="BZ8" s="18">
        <f t="shared" si="0"/>
        <v>-7.7792678825038694E-2</v>
      </c>
      <c r="CA8" s="5"/>
      <c r="CB8" s="6"/>
      <c r="CC8" s="5"/>
    </row>
    <row r="9" spans="1:81" x14ac:dyDescent="0.2">
      <c r="A9" s="15" t="s">
        <v>27</v>
      </c>
      <c r="B9" s="15" t="s">
        <v>11</v>
      </c>
      <c r="C9" s="25">
        <v>13.7</v>
      </c>
      <c r="D9" s="25">
        <v>9.4</v>
      </c>
      <c r="E9" s="25">
        <v>10.199999999999999</v>
      </c>
      <c r="F9" s="25">
        <v>9</v>
      </c>
      <c r="G9" s="25">
        <v>10.8</v>
      </c>
      <c r="H9" s="25">
        <v>12.3</v>
      </c>
      <c r="I9" s="25">
        <v>12.3</v>
      </c>
      <c r="J9" s="25">
        <v>8.5</v>
      </c>
      <c r="K9" s="25">
        <v>13.7</v>
      </c>
      <c r="L9" s="25">
        <v>12.3</v>
      </c>
      <c r="M9" s="25">
        <v>12.3</v>
      </c>
      <c r="N9" s="25">
        <v>9.4</v>
      </c>
      <c r="O9" s="25">
        <v>14.145</v>
      </c>
      <c r="P9" s="25">
        <v>19.5</v>
      </c>
      <c r="Q9" s="25">
        <v>21.7</v>
      </c>
      <c r="R9" s="25">
        <v>27.1</v>
      </c>
      <c r="S9" s="25">
        <v>24.4</v>
      </c>
      <c r="T9" s="25">
        <v>32.6</v>
      </c>
      <c r="U9" s="25">
        <v>48.9</v>
      </c>
      <c r="V9" s="25">
        <v>43.4</v>
      </c>
      <c r="W9" s="25">
        <v>43.4</v>
      </c>
      <c r="X9" s="25">
        <v>54.3</v>
      </c>
      <c r="Y9" s="25">
        <v>65.149000000000001</v>
      </c>
      <c r="Z9" s="25">
        <v>75.2</v>
      </c>
      <c r="AA9" s="25">
        <v>87.8</v>
      </c>
      <c r="AB9" s="25">
        <v>125.4</v>
      </c>
      <c r="AC9" s="25">
        <v>150.5</v>
      </c>
      <c r="AD9" s="25">
        <v>151.72900000000001</v>
      </c>
      <c r="AE9" s="25">
        <v>131.69999999999999</v>
      </c>
      <c r="AF9" s="25">
        <v>137.9</v>
      </c>
      <c r="AG9" s="25">
        <v>173.1</v>
      </c>
      <c r="AH9" s="25">
        <v>147.30000000000001</v>
      </c>
      <c r="AI9" s="25">
        <v>137.935</v>
      </c>
      <c r="AJ9" s="25">
        <v>272.60000000000002</v>
      </c>
      <c r="AK9" s="25">
        <v>262.54300000000001</v>
      </c>
      <c r="AL9" s="25">
        <v>262.26299999999998</v>
      </c>
      <c r="AM9" s="25">
        <v>259.053</v>
      </c>
      <c r="AN9" s="25">
        <v>231.50700000000001</v>
      </c>
      <c r="AO9" s="25">
        <v>227.49199999999999</v>
      </c>
      <c r="AP9" s="25">
        <v>229.32499999999999</v>
      </c>
      <c r="AQ9" s="25">
        <v>231.73400000000001</v>
      </c>
      <c r="AR9" s="25">
        <v>201.035</v>
      </c>
      <c r="AS9" s="25">
        <v>173.47399999999999</v>
      </c>
      <c r="AT9" s="25">
        <v>189.642</v>
      </c>
      <c r="AU9" s="25">
        <v>170.643</v>
      </c>
      <c r="AV9" s="25">
        <v>172.58600000000001</v>
      </c>
      <c r="AW9" s="25">
        <v>169.48099999999999</v>
      </c>
      <c r="AX9" s="25">
        <v>153.95500000000001</v>
      </c>
      <c r="AY9" s="25">
        <v>167.18600000000001</v>
      </c>
      <c r="AZ9" s="25">
        <v>110.64100000000001</v>
      </c>
      <c r="BA9" s="25">
        <v>200.697</v>
      </c>
      <c r="BB9" s="25">
        <v>149.14500000000001</v>
      </c>
      <c r="BC9" s="25">
        <v>220.79599999999999</v>
      </c>
      <c r="BD9" s="25">
        <v>216.56</v>
      </c>
      <c r="BE9" s="25">
        <v>162</v>
      </c>
      <c r="BF9" s="25">
        <v>169.376</v>
      </c>
      <c r="BG9" s="25">
        <v>223.020126</v>
      </c>
      <c r="BH9" s="25">
        <v>223.33169599999999</v>
      </c>
      <c r="BI9" s="25">
        <v>220.82989799999999</v>
      </c>
      <c r="BJ9" s="25">
        <v>222.72155699999999</v>
      </c>
      <c r="BK9" s="25">
        <v>234.88964899999999</v>
      </c>
      <c r="BL9" s="25">
        <v>245.84732</v>
      </c>
      <c r="BM9" s="25">
        <v>243.07511299999999</v>
      </c>
      <c r="BN9" s="25">
        <v>269.48126500000001</v>
      </c>
      <c r="BO9" s="25">
        <v>266.97912600000001</v>
      </c>
      <c r="BP9" s="25">
        <v>241.798328</v>
      </c>
      <c r="BQ9" s="25">
        <v>236.41188500000001</v>
      </c>
      <c r="BR9" s="25">
        <v>230.07405800000001</v>
      </c>
      <c r="BS9" s="25">
        <v>222.86648099999999</v>
      </c>
      <c r="BT9" s="25">
        <v>224.35021800000001</v>
      </c>
      <c r="BU9" s="25">
        <v>291.65712810000002</v>
      </c>
      <c r="BV9" s="25">
        <v>226.771208</v>
      </c>
      <c r="BW9" s="25">
        <v>241.90999400000001</v>
      </c>
      <c r="BX9" s="25">
        <v>253.42353600000001</v>
      </c>
      <c r="BY9" s="26">
        <v>249.79280900000001</v>
      </c>
      <c r="BZ9" s="18">
        <f t="shared" si="0"/>
        <v>-1.4326715889561288E-2</v>
      </c>
      <c r="CA9" s="5"/>
      <c r="CB9" s="6"/>
    </row>
    <row r="10" spans="1:81" ht="25.5" x14ac:dyDescent="0.2">
      <c r="A10" s="15" t="s">
        <v>5</v>
      </c>
      <c r="B10" s="27" t="s">
        <v>44</v>
      </c>
      <c r="C10" s="25" t="s">
        <v>29</v>
      </c>
      <c r="D10" s="25" t="s">
        <v>29</v>
      </c>
      <c r="E10" s="25" t="s">
        <v>29</v>
      </c>
      <c r="F10" s="25" t="s">
        <v>29</v>
      </c>
      <c r="G10" s="25" t="s">
        <v>29</v>
      </c>
      <c r="H10" s="25" t="s">
        <v>29</v>
      </c>
      <c r="I10" s="25" t="s">
        <v>29</v>
      </c>
      <c r="J10" s="25" t="s">
        <v>29</v>
      </c>
      <c r="K10" s="25" t="s">
        <v>29</v>
      </c>
      <c r="L10" s="25" t="s">
        <v>29</v>
      </c>
      <c r="M10" s="25" t="s">
        <v>29</v>
      </c>
      <c r="N10" s="25" t="s">
        <v>29</v>
      </c>
      <c r="O10" s="25" t="s">
        <v>29</v>
      </c>
      <c r="P10" s="25" t="s">
        <v>29</v>
      </c>
      <c r="Q10" s="25" t="s">
        <v>29</v>
      </c>
      <c r="R10" s="25" t="s">
        <v>29</v>
      </c>
      <c r="S10" s="25" t="s">
        <v>29</v>
      </c>
      <c r="T10" s="25" t="s">
        <v>29</v>
      </c>
      <c r="U10" s="25" t="s">
        <v>29</v>
      </c>
      <c r="V10" s="25" t="s">
        <v>29</v>
      </c>
      <c r="W10" s="25" t="s">
        <v>29</v>
      </c>
      <c r="X10" s="25" t="s">
        <v>29</v>
      </c>
      <c r="Y10" s="25" t="s">
        <v>29</v>
      </c>
      <c r="Z10" s="25" t="s">
        <v>29</v>
      </c>
      <c r="AA10" s="25" t="s">
        <v>29</v>
      </c>
      <c r="AB10" s="25" t="s">
        <v>29</v>
      </c>
      <c r="AC10" s="25" t="s">
        <v>29</v>
      </c>
      <c r="AD10" s="25" t="s">
        <v>29</v>
      </c>
      <c r="AE10" s="25" t="s">
        <v>29</v>
      </c>
      <c r="AF10" s="25" t="s">
        <v>29</v>
      </c>
      <c r="AG10" s="25" t="s">
        <v>29</v>
      </c>
      <c r="AH10" s="25" t="s">
        <v>29</v>
      </c>
      <c r="AI10" s="25" t="s">
        <v>29</v>
      </c>
      <c r="AJ10" s="25" t="s">
        <v>29</v>
      </c>
      <c r="AK10" s="25" t="s">
        <v>29</v>
      </c>
      <c r="AL10" s="25" t="s">
        <v>29</v>
      </c>
      <c r="AM10" s="25" t="s">
        <v>29</v>
      </c>
      <c r="AN10" s="25" t="s">
        <v>29</v>
      </c>
      <c r="AO10" s="25" t="s">
        <v>29</v>
      </c>
      <c r="AP10" s="25" t="s">
        <v>29</v>
      </c>
      <c r="AQ10" s="25" t="s">
        <v>29</v>
      </c>
      <c r="AR10" s="25" t="s">
        <v>29</v>
      </c>
      <c r="AS10" s="25" t="s">
        <v>29</v>
      </c>
      <c r="AT10" s="25" t="s">
        <v>29</v>
      </c>
      <c r="AU10" s="25" t="s">
        <v>29</v>
      </c>
      <c r="AV10" s="25" t="s">
        <v>29</v>
      </c>
      <c r="AW10" s="25" t="s">
        <v>29</v>
      </c>
      <c r="AX10" s="25" t="s">
        <v>29</v>
      </c>
      <c r="AY10" s="25" t="s">
        <v>29</v>
      </c>
      <c r="AZ10" s="25" t="s">
        <v>29</v>
      </c>
      <c r="BA10" s="25" t="s">
        <v>29</v>
      </c>
      <c r="BB10" s="25">
        <v>256.02561305385547</v>
      </c>
      <c r="BC10" s="25">
        <v>376.0325574778314</v>
      </c>
      <c r="BD10" s="25">
        <v>380.92936372638553</v>
      </c>
      <c r="BE10" s="25">
        <v>375.44564590987954</v>
      </c>
      <c r="BF10" s="25">
        <v>382.11855271373497</v>
      </c>
      <c r="BG10" s="25">
        <v>394.13170806457833</v>
      </c>
      <c r="BH10" s="25">
        <v>404.24073666301211</v>
      </c>
      <c r="BI10" s="25">
        <v>424.35025555951808</v>
      </c>
      <c r="BJ10" s="25">
        <v>434.47218223409646</v>
      </c>
      <c r="BK10" s="25">
        <v>486.91309982746998</v>
      </c>
      <c r="BL10" s="25">
        <v>439.8891821496386</v>
      </c>
      <c r="BM10" s="25">
        <v>458.5041556542169</v>
      </c>
      <c r="BN10" s="25">
        <v>460.50988549759046</v>
      </c>
      <c r="BO10" s="25">
        <v>463.39712462385552</v>
      </c>
      <c r="BP10" s="25">
        <v>474.80053903915666</v>
      </c>
      <c r="BQ10" s="25">
        <v>475.86312991132536</v>
      </c>
      <c r="BR10" s="25">
        <v>472.31787736433739</v>
      </c>
      <c r="BS10" s="25">
        <v>472.5726577816867</v>
      </c>
      <c r="BT10" s="25">
        <v>485.29958288493981</v>
      </c>
      <c r="BU10" s="25">
        <v>493.20461204915659</v>
      </c>
      <c r="BV10" s="25">
        <v>495.26980628879517</v>
      </c>
      <c r="BW10" s="25" t="s">
        <v>29</v>
      </c>
      <c r="BX10" s="25" t="s">
        <v>29</v>
      </c>
      <c r="BY10" s="26" t="s">
        <v>29</v>
      </c>
      <c r="BZ10" s="28" t="s">
        <v>29</v>
      </c>
      <c r="CB10" s="6"/>
    </row>
    <row r="11" spans="1:81" x14ac:dyDescent="0.2">
      <c r="A11" s="15" t="s">
        <v>6</v>
      </c>
      <c r="B11" s="15" t="s">
        <v>12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212.99999999999997</v>
      </c>
      <c r="AC11" s="25">
        <v>230</v>
      </c>
      <c r="AD11" s="25">
        <v>71.770999999999987</v>
      </c>
      <c r="AE11" s="25">
        <v>162.47533200000004</v>
      </c>
      <c r="AF11" s="25">
        <v>159.00456900000003</v>
      </c>
      <c r="AG11" s="25">
        <v>342.71081700000002</v>
      </c>
      <c r="AH11" s="25">
        <v>319.959541</v>
      </c>
      <c r="AI11" s="25">
        <v>616.6872800000001</v>
      </c>
      <c r="AJ11" s="25">
        <v>499.13982999999985</v>
      </c>
      <c r="AK11" s="25">
        <v>895.40230400000007</v>
      </c>
      <c r="AL11" s="25">
        <v>936.6722420000001</v>
      </c>
      <c r="AM11" s="25">
        <v>1078.4883250000003</v>
      </c>
      <c r="AN11" s="25">
        <v>1094.384483</v>
      </c>
      <c r="AO11" s="25">
        <v>1358.188165</v>
      </c>
      <c r="AP11" s="25">
        <v>1437.746394</v>
      </c>
      <c r="AQ11" s="25">
        <v>1579.938112</v>
      </c>
      <c r="AR11" s="25">
        <v>1636.9233370000002</v>
      </c>
      <c r="AS11" s="25">
        <v>1954.4026770000003</v>
      </c>
      <c r="AT11" s="25">
        <v>2185.3729820000003</v>
      </c>
      <c r="AU11" s="25">
        <v>2454.2000529999996</v>
      </c>
      <c r="AV11" s="25">
        <v>2491.7198950000002</v>
      </c>
      <c r="AW11" s="25">
        <v>2521.2828930000005</v>
      </c>
      <c r="AX11" s="25">
        <v>2594.3246330000002</v>
      </c>
      <c r="AY11" s="25">
        <v>2663.7663280000002</v>
      </c>
      <c r="AZ11" s="25">
        <v>2835.562547</v>
      </c>
      <c r="BA11" s="25">
        <v>2888.1728379999995</v>
      </c>
      <c r="BB11" s="25">
        <v>2373.7276959461446</v>
      </c>
      <c r="BC11" s="25">
        <v>2273.2414665221686</v>
      </c>
      <c r="BD11" s="25">
        <v>2358.1918692736149</v>
      </c>
      <c r="BE11" s="25">
        <v>2569.8779100901206</v>
      </c>
      <c r="BF11" s="25">
        <v>2597.3163552862648</v>
      </c>
      <c r="BG11" s="25">
        <v>2319.9196539354216</v>
      </c>
      <c r="BH11" s="25">
        <v>2446.3703933369879</v>
      </c>
      <c r="BI11" s="25">
        <v>2377.3358454404815</v>
      </c>
      <c r="BJ11" s="25">
        <v>2604.7543097659031</v>
      </c>
      <c r="BK11" s="25">
        <v>3715.8291971725298</v>
      </c>
      <c r="BL11" s="25">
        <v>4323.9937648503619</v>
      </c>
      <c r="BM11" s="25">
        <v>4098.3426403457834</v>
      </c>
      <c r="BN11" s="25">
        <v>4500.9560705024096</v>
      </c>
      <c r="BO11" s="25">
        <v>4457.7692133761439</v>
      </c>
      <c r="BP11" s="25">
        <v>4803.7402989608436</v>
      </c>
      <c r="BQ11" s="25">
        <v>5020.0421000886745</v>
      </c>
      <c r="BR11" s="25">
        <v>5258.5899576856627</v>
      </c>
      <c r="BS11" s="25">
        <v>5488.6771063683127</v>
      </c>
      <c r="BT11" s="25">
        <v>5615.0774420550606</v>
      </c>
      <c r="BU11" s="25">
        <v>5746.5727735708415</v>
      </c>
      <c r="BV11" s="25">
        <v>6083.1690732112047</v>
      </c>
      <c r="BW11" s="25">
        <v>6940.5549092800002</v>
      </c>
      <c r="BX11" s="25">
        <v>6988.6116191900001</v>
      </c>
      <c r="BY11" s="26">
        <v>7325.5457457700013</v>
      </c>
      <c r="BZ11" s="18">
        <f t="shared" si="0"/>
        <v>4.8211883123511289E-2</v>
      </c>
      <c r="CB11" s="6"/>
      <c r="CC11" s="5"/>
    </row>
    <row r="12" spans="1:81" s="29" customFormat="1" x14ac:dyDescent="0.2">
      <c r="A12" s="20" t="s">
        <v>21</v>
      </c>
      <c r="B12" s="20" t="s">
        <v>13</v>
      </c>
      <c r="C12" s="21">
        <v>53.333333000000003</v>
      </c>
      <c r="D12" s="21">
        <v>53.333333000000003</v>
      </c>
      <c r="E12" s="21">
        <v>53.333333000000003</v>
      </c>
      <c r="F12" s="21">
        <v>53.333333000000003</v>
      </c>
      <c r="G12" s="21">
        <v>53.333333000000003</v>
      </c>
      <c r="H12" s="21">
        <v>53.333333000000003</v>
      </c>
      <c r="I12" s="21">
        <v>53.333333000000003</v>
      </c>
      <c r="J12" s="21">
        <v>53.333333000000003</v>
      </c>
      <c r="K12" s="21">
        <v>53.333333000000003</v>
      </c>
      <c r="L12" s="21">
        <v>53.333333000000003</v>
      </c>
      <c r="M12" s="21">
        <v>53.333333000000003</v>
      </c>
      <c r="N12" s="21">
        <v>53.333333000000003</v>
      </c>
      <c r="O12" s="21">
        <v>53.333333000000003</v>
      </c>
      <c r="P12" s="21">
        <v>53.333333000000003</v>
      </c>
      <c r="Q12" s="21">
        <v>53.333333000000003</v>
      </c>
      <c r="R12" s="21">
        <v>53.333333000000003</v>
      </c>
      <c r="S12" s="21">
        <v>87.5</v>
      </c>
      <c r="T12" s="21">
        <v>87.5</v>
      </c>
      <c r="U12" s="21">
        <v>87.5</v>
      </c>
      <c r="V12" s="21">
        <v>87.5</v>
      </c>
      <c r="W12" s="21">
        <v>87.5</v>
      </c>
      <c r="X12" s="21">
        <v>143</v>
      </c>
      <c r="Y12" s="21">
        <v>147.75</v>
      </c>
      <c r="Z12" s="21">
        <v>171.25</v>
      </c>
      <c r="AA12" s="21">
        <v>194</v>
      </c>
      <c r="AB12" s="21">
        <v>329.5</v>
      </c>
      <c r="AC12" s="21">
        <v>340</v>
      </c>
      <c r="AD12" s="21">
        <v>426.5</v>
      </c>
      <c r="AE12" s="21">
        <v>439.59740599999998</v>
      </c>
      <c r="AF12" s="21">
        <v>479</v>
      </c>
      <c r="AG12" s="21">
        <v>496.05037099999998</v>
      </c>
      <c r="AH12" s="21">
        <v>505.16342700000001</v>
      </c>
      <c r="AI12" s="21">
        <v>536.27779999999996</v>
      </c>
      <c r="AJ12" s="21">
        <v>544.74609099999998</v>
      </c>
      <c r="AK12" s="21">
        <v>619.24843299999998</v>
      </c>
      <c r="AL12" s="21">
        <v>628.94507999999996</v>
      </c>
      <c r="AM12" s="21">
        <v>708.84710800000005</v>
      </c>
      <c r="AN12" s="21">
        <v>723.19716100000005</v>
      </c>
      <c r="AO12" s="21">
        <v>691.83295099999998</v>
      </c>
      <c r="AP12" s="21">
        <v>628.39284799999996</v>
      </c>
      <c r="AQ12" s="21">
        <v>665.24302699999998</v>
      </c>
      <c r="AR12" s="21">
        <v>678.43958499999997</v>
      </c>
      <c r="AS12" s="21">
        <v>549.82994900000006</v>
      </c>
      <c r="AT12" s="21">
        <v>590.64527299999997</v>
      </c>
      <c r="AU12" s="21">
        <v>636.18150200000002</v>
      </c>
      <c r="AV12" s="21">
        <v>691.39759400000003</v>
      </c>
      <c r="AW12" s="21">
        <v>700.87829199999999</v>
      </c>
      <c r="AX12" s="21">
        <v>735.08472200000006</v>
      </c>
      <c r="AY12" s="21">
        <v>744.50288</v>
      </c>
      <c r="AZ12" s="21">
        <v>774.07573200000002</v>
      </c>
      <c r="BA12" s="21">
        <v>801.44702900000004</v>
      </c>
      <c r="BB12" s="21">
        <v>996.88573199999996</v>
      </c>
      <c r="BC12" s="21">
        <v>1009.077138</v>
      </c>
      <c r="BD12" s="21">
        <v>1058.560035</v>
      </c>
      <c r="BE12" s="21">
        <v>1059.0408239999999</v>
      </c>
      <c r="BF12" s="21">
        <v>1091.307906</v>
      </c>
      <c r="BG12" s="21">
        <v>1107.39797</v>
      </c>
      <c r="BH12" s="21">
        <v>1140.30837</v>
      </c>
      <c r="BI12" s="21">
        <v>1153.234003</v>
      </c>
      <c r="BJ12" s="21">
        <v>1212.2234269999999</v>
      </c>
      <c r="BK12" s="21" t="s">
        <v>29</v>
      </c>
      <c r="BL12" s="21" t="s">
        <v>29</v>
      </c>
      <c r="BM12" s="21" t="s">
        <v>29</v>
      </c>
      <c r="BN12" s="21" t="s">
        <v>29</v>
      </c>
      <c r="BO12" s="21" t="s">
        <v>29</v>
      </c>
      <c r="BP12" s="21" t="s">
        <v>29</v>
      </c>
      <c r="BQ12" s="21" t="s">
        <v>29</v>
      </c>
      <c r="BR12" s="21" t="s">
        <v>29</v>
      </c>
      <c r="BS12" s="21" t="s">
        <v>29</v>
      </c>
      <c r="BT12" s="21" t="s">
        <v>29</v>
      </c>
      <c r="BU12" s="21" t="s">
        <v>29</v>
      </c>
      <c r="BV12" s="21" t="s">
        <v>29</v>
      </c>
      <c r="BW12" s="21" t="s">
        <v>29</v>
      </c>
      <c r="BX12" s="21" t="s">
        <v>29</v>
      </c>
      <c r="BY12" s="22" t="s">
        <v>29</v>
      </c>
      <c r="BZ12" s="28" t="s">
        <v>29</v>
      </c>
      <c r="CB12" s="6"/>
    </row>
    <row r="13" spans="1:81" s="29" customFormat="1" ht="25.5" x14ac:dyDescent="0.2">
      <c r="A13" s="20" t="s">
        <v>35</v>
      </c>
      <c r="B13" s="30" t="s">
        <v>45</v>
      </c>
      <c r="C13" s="21" t="s">
        <v>29</v>
      </c>
      <c r="D13" s="21" t="s">
        <v>29</v>
      </c>
      <c r="E13" s="21" t="s">
        <v>29</v>
      </c>
      <c r="F13" s="21" t="s">
        <v>29</v>
      </c>
      <c r="G13" s="21" t="s">
        <v>29</v>
      </c>
      <c r="H13" s="21" t="s">
        <v>29</v>
      </c>
      <c r="I13" s="21" t="s">
        <v>29</v>
      </c>
      <c r="J13" s="21" t="s">
        <v>29</v>
      </c>
      <c r="K13" s="21" t="s">
        <v>29</v>
      </c>
      <c r="L13" s="21" t="s">
        <v>29</v>
      </c>
      <c r="M13" s="21" t="s">
        <v>29</v>
      </c>
      <c r="N13" s="21" t="s">
        <v>29</v>
      </c>
      <c r="O13" s="21" t="s">
        <v>29</v>
      </c>
      <c r="P13" s="21" t="s">
        <v>29</v>
      </c>
      <c r="Q13" s="21" t="s">
        <v>29</v>
      </c>
      <c r="R13" s="21" t="s">
        <v>29</v>
      </c>
      <c r="S13" s="21" t="s">
        <v>29</v>
      </c>
      <c r="T13" s="21" t="s">
        <v>29</v>
      </c>
      <c r="U13" s="21" t="s">
        <v>29</v>
      </c>
      <c r="V13" s="21" t="s">
        <v>29</v>
      </c>
      <c r="W13" s="21" t="s">
        <v>29</v>
      </c>
      <c r="X13" s="21" t="s">
        <v>29</v>
      </c>
      <c r="Y13" s="21" t="s">
        <v>29</v>
      </c>
      <c r="Z13" s="21" t="s">
        <v>29</v>
      </c>
      <c r="AA13" s="21" t="s">
        <v>29</v>
      </c>
      <c r="AB13" s="21" t="s">
        <v>29</v>
      </c>
      <c r="AC13" s="21" t="s">
        <v>29</v>
      </c>
      <c r="AD13" s="21" t="s">
        <v>29</v>
      </c>
      <c r="AE13" s="21" t="s">
        <v>29</v>
      </c>
      <c r="AF13" s="21" t="s">
        <v>29</v>
      </c>
      <c r="AG13" s="21" t="s">
        <v>29</v>
      </c>
      <c r="AH13" s="21" t="s">
        <v>29</v>
      </c>
      <c r="AI13" s="21" t="s">
        <v>29</v>
      </c>
      <c r="AJ13" s="21" t="s">
        <v>29</v>
      </c>
      <c r="AK13" s="21" t="s">
        <v>29</v>
      </c>
      <c r="AL13" s="21" t="s">
        <v>29</v>
      </c>
      <c r="AM13" s="21" t="s">
        <v>29</v>
      </c>
      <c r="AN13" s="21" t="s">
        <v>29</v>
      </c>
      <c r="AO13" s="21" t="s">
        <v>29</v>
      </c>
      <c r="AP13" s="21" t="s">
        <v>29</v>
      </c>
      <c r="AQ13" s="21" t="s">
        <v>29</v>
      </c>
      <c r="AR13" s="21" t="s">
        <v>29</v>
      </c>
      <c r="AS13" s="21" t="s">
        <v>29</v>
      </c>
      <c r="AT13" s="21" t="s">
        <v>29</v>
      </c>
      <c r="AU13" s="21" t="s">
        <v>29</v>
      </c>
      <c r="AV13" s="21" t="s">
        <v>29</v>
      </c>
      <c r="AW13" s="21" t="s">
        <v>29</v>
      </c>
      <c r="AX13" s="21" t="s">
        <v>29</v>
      </c>
      <c r="AY13" s="21" t="s">
        <v>29</v>
      </c>
      <c r="AZ13" s="21" t="s">
        <v>29</v>
      </c>
      <c r="BA13" s="21" t="s">
        <v>29</v>
      </c>
      <c r="BB13" s="21">
        <v>1250.0074049100001</v>
      </c>
      <c r="BC13" s="21">
        <v>1835.92366298</v>
      </c>
      <c r="BD13" s="21">
        <v>1859.8315993699998</v>
      </c>
      <c r="BE13" s="21">
        <v>1833.0581535599999</v>
      </c>
      <c r="BF13" s="21">
        <v>1865.6376397199999</v>
      </c>
      <c r="BG13" s="21">
        <v>1924.29010408</v>
      </c>
      <c r="BH13" s="21">
        <v>1973.6459495899999</v>
      </c>
      <c r="BI13" s="21">
        <v>2071.8277183199998</v>
      </c>
      <c r="BJ13" s="21">
        <v>2121.2465367899999</v>
      </c>
      <c r="BK13" s="21">
        <v>2377.2816050400002</v>
      </c>
      <c r="BL13" s="21">
        <v>2147.69424226</v>
      </c>
      <c r="BM13" s="21">
        <v>2238.5791128999999</v>
      </c>
      <c r="BN13" s="21">
        <v>2248.3717939000003</v>
      </c>
      <c r="BO13" s="21">
        <v>2262.4683143400002</v>
      </c>
      <c r="BP13" s="21">
        <v>2318.1438082499999</v>
      </c>
      <c r="BQ13" s="21">
        <v>2323.33175192</v>
      </c>
      <c r="BR13" s="21">
        <v>2306.0225777199998</v>
      </c>
      <c r="BS13" s="21">
        <v>2307.2665056399997</v>
      </c>
      <c r="BT13" s="21">
        <v>2369.4038458499999</v>
      </c>
      <c r="BU13" s="21">
        <v>2407.9989882399996</v>
      </c>
      <c r="BV13" s="21">
        <v>2418.0819954099998</v>
      </c>
      <c r="BW13" s="21">
        <v>2857.0019168899998</v>
      </c>
      <c r="BX13" s="21">
        <v>3040.1323976399999</v>
      </c>
      <c r="BY13" s="22">
        <v>3185.9209216599997</v>
      </c>
      <c r="BZ13" s="18">
        <f t="shared" si="0"/>
        <v>4.7954662807834572E-2</v>
      </c>
      <c r="CB13" s="6"/>
    </row>
    <row r="14" spans="1:81" s="29" customFormat="1" ht="13.5" thickBot="1" x14ac:dyDescent="0.25">
      <c r="A14" s="31" t="s">
        <v>36</v>
      </c>
      <c r="B14" s="31" t="s">
        <v>46</v>
      </c>
      <c r="C14" s="32" t="s">
        <v>29</v>
      </c>
      <c r="D14" s="32" t="s">
        <v>29</v>
      </c>
      <c r="E14" s="32" t="s">
        <v>29</v>
      </c>
      <c r="F14" s="32" t="s">
        <v>29</v>
      </c>
      <c r="G14" s="32" t="s">
        <v>29</v>
      </c>
      <c r="H14" s="32" t="s">
        <v>29</v>
      </c>
      <c r="I14" s="32" t="s">
        <v>29</v>
      </c>
      <c r="J14" s="32" t="s">
        <v>29</v>
      </c>
      <c r="K14" s="32" t="s">
        <v>29</v>
      </c>
      <c r="L14" s="32" t="s">
        <v>29</v>
      </c>
      <c r="M14" s="32" t="s">
        <v>29</v>
      </c>
      <c r="N14" s="32" t="s">
        <v>29</v>
      </c>
      <c r="O14" s="32" t="s">
        <v>29</v>
      </c>
      <c r="P14" s="32" t="s">
        <v>29</v>
      </c>
      <c r="Q14" s="32" t="s">
        <v>29</v>
      </c>
      <c r="R14" s="32" t="s">
        <v>29</v>
      </c>
      <c r="S14" s="32" t="s">
        <v>29</v>
      </c>
      <c r="T14" s="32" t="s">
        <v>29</v>
      </c>
      <c r="U14" s="32" t="s">
        <v>29</v>
      </c>
      <c r="V14" s="32" t="s">
        <v>29</v>
      </c>
      <c r="W14" s="32" t="s">
        <v>29</v>
      </c>
      <c r="X14" s="32" t="s">
        <v>29</v>
      </c>
      <c r="Y14" s="32" t="s">
        <v>29</v>
      </c>
      <c r="Z14" s="32" t="s">
        <v>29</v>
      </c>
      <c r="AA14" s="32" t="s">
        <v>29</v>
      </c>
      <c r="AB14" s="32" t="s">
        <v>29</v>
      </c>
      <c r="AC14" s="32" t="s">
        <v>29</v>
      </c>
      <c r="AD14" s="32" t="s">
        <v>29</v>
      </c>
      <c r="AE14" s="32" t="s">
        <v>29</v>
      </c>
      <c r="AF14" s="32" t="s">
        <v>29</v>
      </c>
      <c r="AG14" s="32" t="s">
        <v>29</v>
      </c>
      <c r="AH14" s="32" t="s">
        <v>29</v>
      </c>
      <c r="AI14" s="32" t="s">
        <v>29</v>
      </c>
      <c r="AJ14" s="32" t="s">
        <v>29</v>
      </c>
      <c r="AK14" s="32" t="s">
        <v>29</v>
      </c>
      <c r="AL14" s="32" t="s">
        <v>29</v>
      </c>
      <c r="AM14" s="32" t="s">
        <v>29</v>
      </c>
      <c r="AN14" s="32" t="s">
        <v>29</v>
      </c>
      <c r="AO14" s="32" t="s">
        <v>29</v>
      </c>
      <c r="AP14" s="32" t="s">
        <v>29</v>
      </c>
      <c r="AQ14" s="32" t="s">
        <v>29</v>
      </c>
      <c r="AR14" s="32" t="s">
        <v>29</v>
      </c>
      <c r="AS14" s="32" t="s">
        <v>29</v>
      </c>
      <c r="AT14" s="32" t="s">
        <v>29</v>
      </c>
      <c r="AU14" s="32" t="s">
        <v>29</v>
      </c>
      <c r="AV14" s="32" t="s">
        <v>29</v>
      </c>
      <c r="AW14" s="32" t="s">
        <v>29</v>
      </c>
      <c r="AX14" s="32" t="s">
        <v>29</v>
      </c>
      <c r="AY14" s="32" t="s">
        <v>29</v>
      </c>
      <c r="AZ14" s="32" t="s">
        <v>29</v>
      </c>
      <c r="BA14" s="32" t="s">
        <v>29</v>
      </c>
      <c r="BB14" s="32" t="s">
        <v>29</v>
      </c>
      <c r="BC14" s="32">
        <v>36.486563099999998</v>
      </c>
      <c r="BD14" s="32">
        <v>73.468530829999992</v>
      </c>
      <c r="BE14" s="32">
        <v>65.390577250000007</v>
      </c>
      <c r="BF14" s="32">
        <v>188.88892872999998</v>
      </c>
      <c r="BG14" s="32">
        <v>290.75439858999999</v>
      </c>
      <c r="BH14" s="32">
        <v>356.62874606000003</v>
      </c>
      <c r="BI14" s="32">
        <v>406.47321762000001</v>
      </c>
      <c r="BJ14" s="32">
        <v>448.59604424000003</v>
      </c>
      <c r="BK14" s="32">
        <v>455.05268458999996</v>
      </c>
      <c r="BL14" s="32">
        <v>414.88178502999995</v>
      </c>
      <c r="BM14" s="32">
        <v>381.09623566000005</v>
      </c>
      <c r="BN14" s="32">
        <v>376.05380439999999</v>
      </c>
      <c r="BO14" s="32">
        <v>329.35523000000001</v>
      </c>
      <c r="BP14" s="32">
        <v>307.71176500000001</v>
      </c>
      <c r="BQ14" s="32">
        <v>285.32696600000003</v>
      </c>
      <c r="BR14" s="32">
        <v>271.56403999999998</v>
      </c>
      <c r="BS14" s="32">
        <v>273.64659799999998</v>
      </c>
      <c r="BT14" s="32">
        <v>272.26577800000001</v>
      </c>
      <c r="BU14" s="32">
        <v>274.19721900000002</v>
      </c>
      <c r="BV14" s="32">
        <v>305.32468181000002</v>
      </c>
      <c r="BW14" s="32">
        <v>270.25660329999999</v>
      </c>
      <c r="BX14" s="32">
        <v>234.44366994999999</v>
      </c>
      <c r="BY14" s="33">
        <v>327.43108167000003</v>
      </c>
      <c r="BZ14" s="34">
        <f t="shared" si="0"/>
        <v>0.39663008064935834</v>
      </c>
      <c r="CB14" s="6"/>
    </row>
    <row r="15" spans="1:81" x14ac:dyDescent="0.2"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</row>
    <row r="16" spans="1:81" ht="68.25" customHeight="1" x14ac:dyDescent="0.2"/>
    <row r="27" spans="65:65" x14ac:dyDescent="0.2">
      <c r="BM27" s="3" t="s">
        <v>28</v>
      </c>
    </row>
    <row r="38" spans="2:45" x14ac:dyDescent="0.2">
      <c r="B38" s="36"/>
    </row>
    <row r="40" spans="2:45" x14ac:dyDescent="0.2">
      <c r="AS40" s="5"/>
    </row>
    <row r="44" spans="2:45" ht="15" x14ac:dyDescent="0.25">
      <c r="C44" s="37"/>
      <c r="AL44" s="37"/>
      <c r="AM44" s="37"/>
      <c r="AN44" s="37"/>
      <c r="AO44" s="37"/>
      <c r="AP44" s="38"/>
      <c r="AQ44" s="38"/>
    </row>
    <row r="99" spans="1:77" ht="13.5" thickBot="1" x14ac:dyDescent="0.25"/>
    <row r="100" spans="1:77" x14ac:dyDescent="0.2">
      <c r="A100" s="39" t="s">
        <v>22</v>
      </c>
      <c r="B100" s="39" t="s">
        <v>0</v>
      </c>
      <c r="C100" s="3">
        <v>1948</v>
      </c>
      <c r="D100" s="3">
        <v>1949</v>
      </c>
      <c r="E100" s="3">
        <v>1950</v>
      </c>
      <c r="F100" s="3">
        <v>1951</v>
      </c>
      <c r="G100" s="3">
        <v>1952</v>
      </c>
      <c r="H100" s="3">
        <v>1953</v>
      </c>
      <c r="I100" s="3">
        <v>1954</v>
      </c>
      <c r="J100" s="3">
        <v>1955</v>
      </c>
      <c r="K100" s="3">
        <v>1956</v>
      </c>
      <c r="L100" s="3">
        <v>1957</v>
      </c>
      <c r="M100" s="3">
        <v>1958</v>
      </c>
      <c r="N100" s="3">
        <v>1959</v>
      </c>
      <c r="O100" s="3">
        <v>1960</v>
      </c>
      <c r="P100" s="3">
        <v>1961</v>
      </c>
      <c r="Q100" s="3">
        <v>1962</v>
      </c>
      <c r="R100" s="3">
        <v>1963</v>
      </c>
      <c r="S100" s="3">
        <v>1964</v>
      </c>
      <c r="T100" s="3">
        <v>1965</v>
      </c>
      <c r="U100" s="3">
        <v>1966</v>
      </c>
      <c r="V100" s="3">
        <v>1967</v>
      </c>
      <c r="W100" s="3">
        <v>1968</v>
      </c>
      <c r="X100" s="3">
        <v>1969</v>
      </c>
      <c r="Y100" s="3">
        <v>1970</v>
      </c>
      <c r="Z100" s="3">
        <v>1971</v>
      </c>
      <c r="AA100" s="3">
        <v>1972</v>
      </c>
      <c r="AB100" s="3">
        <v>1973</v>
      </c>
      <c r="AC100" s="3">
        <v>1974</v>
      </c>
      <c r="AD100" s="3">
        <v>1975</v>
      </c>
      <c r="AE100" s="3">
        <v>1976</v>
      </c>
      <c r="AF100" s="3">
        <v>1977</v>
      </c>
      <c r="AG100" s="3">
        <v>1978</v>
      </c>
      <c r="AH100" s="3">
        <v>1979</v>
      </c>
      <c r="AI100" s="3">
        <v>1980</v>
      </c>
      <c r="AJ100" s="3">
        <v>1981</v>
      </c>
      <c r="AK100" s="3">
        <v>1982</v>
      </c>
      <c r="AL100" s="3">
        <v>1983</v>
      </c>
      <c r="AM100" s="3">
        <v>1984</v>
      </c>
      <c r="AN100" s="3">
        <v>1985</v>
      </c>
      <c r="AO100" s="3">
        <v>1986</v>
      </c>
      <c r="AP100" s="3">
        <v>1987</v>
      </c>
      <c r="AQ100" s="3">
        <v>1988</v>
      </c>
      <c r="AR100" s="3">
        <v>1989</v>
      </c>
      <c r="AS100" s="3">
        <v>1990</v>
      </c>
      <c r="AT100" s="3">
        <v>1991</v>
      </c>
      <c r="AU100" s="3">
        <v>1992</v>
      </c>
      <c r="AV100" s="3">
        <v>1993</v>
      </c>
      <c r="AW100" s="3">
        <v>1994</v>
      </c>
      <c r="AX100" s="3">
        <v>1995</v>
      </c>
      <c r="AY100" s="3">
        <v>1996</v>
      </c>
      <c r="AZ100" s="3">
        <v>1997</v>
      </c>
      <c r="BA100" s="3">
        <v>1998</v>
      </c>
      <c r="BB100" s="3">
        <v>1999</v>
      </c>
      <c r="BC100" s="3">
        <v>2000</v>
      </c>
      <c r="BD100" s="3">
        <v>2001</v>
      </c>
      <c r="BE100" s="3">
        <v>2002</v>
      </c>
      <c r="BF100" s="3">
        <v>2003</v>
      </c>
      <c r="BG100" s="3">
        <v>2004</v>
      </c>
      <c r="BH100" s="3">
        <v>2005</v>
      </c>
      <c r="BI100" s="3">
        <v>2006</v>
      </c>
      <c r="BJ100" s="3">
        <v>2007</v>
      </c>
      <c r="BK100" s="3">
        <v>2008</v>
      </c>
      <c r="BL100" s="3">
        <v>2009</v>
      </c>
      <c r="BM100" s="3">
        <v>2010</v>
      </c>
      <c r="BN100" s="3">
        <v>2011</v>
      </c>
      <c r="BO100" s="3">
        <v>2012</v>
      </c>
      <c r="BP100" s="3">
        <v>2013</v>
      </c>
      <c r="BQ100" s="3">
        <v>2014</v>
      </c>
      <c r="BR100" s="3">
        <v>2015</v>
      </c>
      <c r="BS100" s="3">
        <v>2016</v>
      </c>
      <c r="BT100" s="3">
        <v>2017</v>
      </c>
      <c r="BU100" s="3">
        <v>2018</v>
      </c>
      <c r="BV100" s="3">
        <v>2019</v>
      </c>
      <c r="BW100" s="3">
        <v>2020</v>
      </c>
      <c r="BX100" s="3">
        <v>2021</v>
      </c>
      <c r="BY100" s="3">
        <v>2022</v>
      </c>
    </row>
    <row r="101" spans="1:77" x14ac:dyDescent="0.2">
      <c r="A101" s="40" t="s">
        <v>25</v>
      </c>
      <c r="B101" s="15" t="s">
        <v>23</v>
      </c>
      <c r="C101" s="41">
        <f t="shared" ref="C101:AH101" si="1">IF(C109="–",0,C109/C106)</f>
        <v>0.42054015528341776</v>
      </c>
      <c r="D101" s="41">
        <f t="shared" si="1"/>
        <v>0.36229605944273002</v>
      </c>
      <c r="E101" s="41">
        <f t="shared" si="1"/>
        <v>0.3131919252598942</v>
      </c>
      <c r="F101" s="41">
        <f t="shared" si="1"/>
        <v>0.24174371774013423</v>
      </c>
      <c r="G101" s="41">
        <f t="shared" si="1"/>
        <v>0.2134369884588932</v>
      </c>
      <c r="H101" s="41">
        <f t="shared" si="1"/>
        <v>0.19930941057178006</v>
      </c>
      <c r="I101" s="41">
        <f t="shared" si="1"/>
        <v>0.14962957481990038</v>
      </c>
      <c r="J101" s="41">
        <f t="shared" si="1"/>
        <v>0.13917324737976822</v>
      </c>
      <c r="K101" s="41">
        <f t="shared" si="1"/>
        <v>0.1082299359193817</v>
      </c>
      <c r="L101" s="41">
        <f t="shared" si="1"/>
        <v>8.5023516763584994E-2</v>
      </c>
      <c r="M101" s="41">
        <f t="shared" si="1"/>
        <v>8.0182867514419498E-2</v>
      </c>
      <c r="N101" s="41">
        <f t="shared" si="1"/>
        <v>7.6149027581004725E-2</v>
      </c>
      <c r="O101" s="41">
        <f t="shared" si="1"/>
        <v>7.2721735173700494E-2</v>
      </c>
      <c r="P101" s="41">
        <f t="shared" si="1"/>
        <v>6.1931728975089098E-2</v>
      </c>
      <c r="Q101" s="41">
        <f t="shared" si="1"/>
        <v>5.3424495145438282E-2</v>
      </c>
      <c r="R101" s="41">
        <f t="shared" si="1"/>
        <v>5.1114921831106754E-2</v>
      </c>
      <c r="S101" s="41">
        <f t="shared" si="1"/>
        <v>5.4298316072945316E-2</v>
      </c>
      <c r="T101" s="41">
        <f t="shared" si="1"/>
        <v>5.1974130209916439E-2</v>
      </c>
      <c r="U101" s="41">
        <f t="shared" si="1"/>
        <v>5.0228803701822741E-2</v>
      </c>
      <c r="V101" s="41">
        <f t="shared" si="1"/>
        <v>4.3928806341718314E-2</v>
      </c>
      <c r="W101" s="41">
        <f t="shared" si="1"/>
        <v>4.2329885115405204E-2</v>
      </c>
      <c r="X101" s="41">
        <f t="shared" si="1"/>
        <v>4.9367432601455971E-2</v>
      </c>
      <c r="Y101" s="41">
        <f t="shared" si="1"/>
        <v>4.9252113859683422E-2</v>
      </c>
      <c r="Z101" s="41">
        <f t="shared" si="1"/>
        <v>5.0313753666560629E-2</v>
      </c>
      <c r="AA101" s="41">
        <f t="shared" si="1"/>
        <v>5.0974375665780169E-2</v>
      </c>
      <c r="AB101" s="41">
        <f t="shared" si="1"/>
        <v>5.0846168181580179E-2</v>
      </c>
      <c r="AC101" s="41">
        <f t="shared" si="1"/>
        <v>4.6814631484964592E-2</v>
      </c>
      <c r="AD101" s="41">
        <f t="shared" si="1"/>
        <v>4.9523178109122046E-2</v>
      </c>
      <c r="AE101" s="41">
        <f t="shared" si="1"/>
        <v>4.8887893847068341E-2</v>
      </c>
      <c r="AF101" s="41">
        <f t="shared" si="1"/>
        <v>4.9449155873528813E-2</v>
      </c>
      <c r="AG101" s="41">
        <f t="shared" si="1"/>
        <v>4.9999999974800952E-2</v>
      </c>
      <c r="AH101" s="41">
        <f t="shared" si="1"/>
        <v>4.9999999886175463E-2</v>
      </c>
      <c r="AI101" s="41">
        <f t="shared" ref="AI101:BN101" si="2">IF(AI109="–",0,AI109/AI106)</f>
        <v>5.0000015337204932E-2</v>
      </c>
      <c r="AJ101" s="41">
        <f t="shared" si="2"/>
        <v>4.999993517355187E-2</v>
      </c>
      <c r="AK101" s="41">
        <f t="shared" si="2"/>
        <v>5.0000006923716492E-2</v>
      </c>
      <c r="AL101" s="41">
        <f t="shared" si="2"/>
        <v>4.9999999936401446E-2</v>
      </c>
      <c r="AM101" s="41">
        <f t="shared" si="2"/>
        <v>4.9999999954150921E-2</v>
      </c>
      <c r="AN101" s="41">
        <f t="shared" si="2"/>
        <v>4.9999999961974406E-2</v>
      </c>
      <c r="AO101" s="41">
        <f t="shared" si="2"/>
        <v>4.49999999759335E-2</v>
      </c>
      <c r="AP101" s="41">
        <f t="shared" si="2"/>
        <v>3.999999998472293E-2</v>
      </c>
      <c r="AQ101" s="41">
        <f t="shared" si="2"/>
        <v>4.0000000187600609E-2</v>
      </c>
      <c r="AR101" s="41">
        <f t="shared" si="2"/>
        <v>4.0000000058958832E-2</v>
      </c>
      <c r="AS101" s="41">
        <f t="shared" si="2"/>
        <v>2.9999999940510703E-2</v>
      </c>
      <c r="AT101" s="41">
        <f t="shared" si="2"/>
        <v>3.0000000071108666E-2</v>
      </c>
      <c r="AU101" s="41">
        <f t="shared" si="2"/>
        <v>2.9999999996699056E-2</v>
      </c>
      <c r="AV101" s="41">
        <f t="shared" si="2"/>
        <v>2.9999999939778501E-2</v>
      </c>
      <c r="AW101" s="41">
        <f t="shared" si="2"/>
        <v>2.9999999976030076E-2</v>
      </c>
      <c r="AX101" s="41">
        <f t="shared" si="2"/>
        <v>2.999999994572055E-2</v>
      </c>
      <c r="AY101" s="41">
        <f t="shared" si="2"/>
        <v>3.0000000020159762E-2</v>
      </c>
      <c r="AZ101" s="41">
        <f t="shared" si="2"/>
        <v>2.9999999934564543E-2</v>
      </c>
      <c r="BA101" s="41">
        <f t="shared" si="2"/>
        <v>2.9999994857238043E-2</v>
      </c>
      <c r="BB101" s="41">
        <f t="shared" si="2"/>
        <v>3.6400005012300354E-2</v>
      </c>
      <c r="BC101" s="41">
        <f t="shared" si="2"/>
        <v>3.6399999974742858E-2</v>
      </c>
      <c r="BD101" s="41">
        <f t="shared" si="2"/>
        <v>3.6400000009746879E-2</v>
      </c>
      <c r="BE101" s="41">
        <f t="shared" si="2"/>
        <v>3.6399999995105875E-2</v>
      </c>
      <c r="BF101" s="41">
        <f t="shared" si="2"/>
        <v>3.639999999269284E-2</v>
      </c>
      <c r="BG101" s="41">
        <f t="shared" si="2"/>
        <v>3.6400000007210068E-2</v>
      </c>
      <c r="BH101" s="41">
        <f t="shared" si="2"/>
        <v>3.6399999954938006E-2</v>
      </c>
      <c r="BI101" s="41">
        <f t="shared" si="2"/>
        <v>3.6399999999207629E-2</v>
      </c>
      <c r="BJ101" s="41">
        <f t="shared" si="2"/>
        <v>3.6399999964520029E-2</v>
      </c>
      <c r="BK101" s="41">
        <f t="shared" si="2"/>
        <v>0</v>
      </c>
      <c r="BL101" s="41">
        <f t="shared" si="2"/>
        <v>0</v>
      </c>
      <c r="BM101" s="41">
        <f t="shared" si="2"/>
        <v>0</v>
      </c>
      <c r="BN101" s="41">
        <f t="shared" si="2"/>
        <v>0</v>
      </c>
      <c r="BO101" s="41">
        <f t="shared" ref="BO101:BV101" si="3">IF(BO109="–",0,BO109/BO106)</f>
        <v>0</v>
      </c>
      <c r="BP101" s="41">
        <f t="shared" si="3"/>
        <v>0</v>
      </c>
      <c r="BQ101" s="41">
        <f t="shared" si="3"/>
        <v>0</v>
      </c>
      <c r="BR101" s="41">
        <f t="shared" si="3"/>
        <v>0</v>
      </c>
      <c r="BS101" s="41">
        <f t="shared" si="3"/>
        <v>0</v>
      </c>
      <c r="BT101" s="41">
        <f t="shared" si="3"/>
        <v>0</v>
      </c>
      <c r="BU101" s="41">
        <f t="shared" si="3"/>
        <v>0</v>
      </c>
      <c r="BV101" s="41">
        <f t="shared" si="3"/>
        <v>0</v>
      </c>
      <c r="BW101" s="41">
        <f>IF(BW109="–",0,BW109/BW106)</f>
        <v>0</v>
      </c>
      <c r="BX101" s="41">
        <f>IF(BX109="–",0,BX109/BX106)</f>
        <v>0</v>
      </c>
      <c r="BY101" s="41">
        <f>IF(BY109="–",0,BY109/BY106)</f>
        <v>0</v>
      </c>
    </row>
    <row r="102" spans="1:77" x14ac:dyDescent="0.2">
      <c r="A102" s="40" t="s">
        <v>26</v>
      </c>
      <c r="B102" s="15" t="s">
        <v>24</v>
      </c>
      <c r="C102" s="41">
        <f t="shared" ref="C102:AH102" si="4">C108/C106</f>
        <v>0.84108031845196352</v>
      </c>
      <c r="D102" s="41">
        <f t="shared" si="4"/>
        <v>0.72459212567851117</v>
      </c>
      <c r="E102" s="41">
        <f t="shared" si="4"/>
        <v>0.62638385639213701</v>
      </c>
      <c r="F102" s="41">
        <f t="shared" si="4"/>
        <v>0.48348744001296318</v>
      </c>
      <c r="G102" s="41">
        <f t="shared" si="4"/>
        <v>0.42687398091972995</v>
      </c>
      <c r="H102" s="41">
        <f t="shared" si="4"/>
        <v>0.39861882488061162</v>
      </c>
      <c r="I102" s="41">
        <f t="shared" si="4"/>
        <v>0.29925915244535534</v>
      </c>
      <c r="J102" s="41">
        <f t="shared" si="4"/>
        <v>0.27834649736903483</v>
      </c>
      <c r="K102" s="41">
        <f t="shared" si="4"/>
        <v>0.21645987386807469</v>
      </c>
      <c r="L102" s="41">
        <f t="shared" si="4"/>
        <v>0.17004703512136093</v>
      </c>
      <c r="M102" s="41">
        <f t="shared" si="4"/>
        <v>0.16036573653226777</v>
      </c>
      <c r="N102" s="41">
        <f t="shared" si="4"/>
        <v>0.15229805658980372</v>
      </c>
      <c r="O102" s="41">
        <f t="shared" si="4"/>
        <v>0.14544347171093353</v>
      </c>
      <c r="P102" s="41">
        <f t="shared" si="4"/>
        <v>0.12386345911139812</v>
      </c>
      <c r="Q102" s="41">
        <f t="shared" si="4"/>
        <v>0.10684899129258585</v>
      </c>
      <c r="R102" s="41">
        <f t="shared" si="4"/>
        <v>0.10222984462061829</v>
      </c>
      <c r="S102" s="41">
        <f t="shared" si="4"/>
        <v>0.16289494821883596</v>
      </c>
      <c r="T102" s="41">
        <f t="shared" si="4"/>
        <v>0.1559223906297493</v>
      </c>
      <c r="U102" s="41">
        <f t="shared" si="4"/>
        <v>0.15068641110546824</v>
      </c>
      <c r="V102" s="41">
        <f t="shared" si="4"/>
        <v>0.13178641902515495</v>
      </c>
      <c r="W102" s="41">
        <f t="shared" si="4"/>
        <v>0.12698965534621562</v>
      </c>
      <c r="X102" s="41">
        <f t="shared" si="4"/>
        <v>0.14810229780436793</v>
      </c>
      <c r="Y102" s="41">
        <f t="shared" si="4"/>
        <v>0.14775634157905027</v>
      </c>
      <c r="Z102" s="41">
        <f t="shared" si="4"/>
        <v>0.15094126099968189</v>
      </c>
      <c r="AA102" s="41">
        <f t="shared" si="4"/>
        <v>0.15292312699734051</v>
      </c>
      <c r="AB102" s="41">
        <f t="shared" si="4"/>
        <v>0.15253850454474055</v>
      </c>
      <c r="AC102" s="41">
        <f t="shared" si="4"/>
        <v>0.14044389445489378</v>
      </c>
      <c r="AD102" s="41">
        <f t="shared" si="4"/>
        <v>9.0569938863107144E-2</v>
      </c>
      <c r="AE102" s="41">
        <f t="shared" si="4"/>
        <v>9.1112106021703124E-2</v>
      </c>
      <c r="AF102" s="41">
        <f t="shared" si="4"/>
        <v>9.0000000049552414E-2</v>
      </c>
      <c r="AG102" s="41">
        <f t="shared" si="4"/>
        <v>0.11000000002519908</v>
      </c>
      <c r="AH102" s="41">
        <f t="shared" si="4"/>
        <v>0.1099999999079506</v>
      </c>
      <c r="AI102" s="41">
        <f t="shared" ref="AI102:BN102" si="5">AI108/AI106</f>
        <v>0.13000003987673286</v>
      </c>
      <c r="AJ102" s="41">
        <f t="shared" si="5"/>
        <v>0.12999983084544883</v>
      </c>
      <c r="AK102" s="41">
        <f t="shared" si="5"/>
        <v>0.15000002117486472</v>
      </c>
      <c r="AL102" s="41">
        <f t="shared" si="5"/>
        <v>0.14999999996820074</v>
      </c>
      <c r="AM102" s="41">
        <f t="shared" si="5"/>
        <v>0.14999999993298985</v>
      </c>
      <c r="AN102" s="41">
        <f t="shared" si="5"/>
        <v>0.14999999988592322</v>
      </c>
      <c r="AO102" s="41">
        <f t="shared" si="5"/>
        <v>0.15499999994601299</v>
      </c>
      <c r="AP102" s="41">
        <f t="shared" si="5"/>
        <v>0.16000000006620063</v>
      </c>
      <c r="AQ102" s="41">
        <f t="shared" si="5"/>
        <v>0.16000000099091605</v>
      </c>
      <c r="AR102" s="41">
        <f t="shared" si="5"/>
        <v>0.16000000005895887</v>
      </c>
      <c r="AS102" s="41">
        <f t="shared" si="5"/>
        <v>0.17000000002664278</v>
      </c>
      <c r="AT102" s="41">
        <f t="shared" si="5"/>
        <v>0.17000000003047511</v>
      </c>
      <c r="AU102" s="41">
        <f t="shared" si="5"/>
        <v>0.17000000001273222</v>
      </c>
      <c r="AV102" s="41">
        <f t="shared" si="5"/>
        <v>0.16624999992299891</v>
      </c>
      <c r="AW102" s="41">
        <f t="shared" si="5"/>
        <v>0.16624999998844309</v>
      </c>
      <c r="AX102" s="41">
        <f t="shared" si="5"/>
        <v>0.1662499998590469</v>
      </c>
      <c r="AY102" s="41">
        <f t="shared" si="5"/>
        <v>0.1700000000202162</v>
      </c>
      <c r="AZ102" s="41">
        <f t="shared" si="5"/>
        <v>0.17000000001675805</v>
      </c>
      <c r="BA102" s="41">
        <f t="shared" si="5"/>
        <v>0.16999997095750166</v>
      </c>
      <c r="BB102" s="41">
        <f t="shared" si="5"/>
        <v>0.16360002833830772</v>
      </c>
      <c r="BC102" s="41">
        <f t="shared" si="5"/>
        <v>0.16360000002641148</v>
      </c>
      <c r="BD102" s="41">
        <f t="shared" si="5"/>
        <v>0.16359999998977173</v>
      </c>
      <c r="BE102" s="41">
        <f t="shared" si="5"/>
        <v>0.16359999999953226</v>
      </c>
      <c r="BF102" s="41">
        <f t="shared" si="5"/>
        <v>0.16360000001004227</v>
      </c>
      <c r="BG102" s="41">
        <f t="shared" si="5"/>
        <v>0.16360000000712122</v>
      </c>
      <c r="BH102" s="41">
        <f t="shared" si="5"/>
        <v>0.16360000004021</v>
      </c>
      <c r="BI102" s="41">
        <f t="shared" si="5"/>
        <v>0.16359999996695637</v>
      </c>
      <c r="BJ102" s="41">
        <f t="shared" si="5"/>
        <v>0.16359999992401802</v>
      </c>
      <c r="BK102" s="41">
        <f t="shared" si="5"/>
        <v>0.19549999999079712</v>
      </c>
      <c r="BL102" s="41">
        <f t="shared" si="5"/>
        <v>0.19550000002260548</v>
      </c>
      <c r="BM102" s="41">
        <f t="shared" si="5"/>
        <v>0.19549999999209322</v>
      </c>
      <c r="BN102" s="41">
        <f t="shared" si="5"/>
        <v>0.19550000002403656</v>
      </c>
      <c r="BO102" s="41">
        <f t="shared" ref="BO102:BV102" si="6">BO108/BO106</f>
        <v>0.19550000000790113</v>
      </c>
      <c r="BP102" s="41">
        <f t="shared" si="6"/>
        <v>0.19550000001648157</v>
      </c>
      <c r="BQ102" s="41">
        <f t="shared" si="6"/>
        <v>0.19549999999005294</v>
      </c>
      <c r="BR102" s="41">
        <f t="shared" si="6"/>
        <v>0.19549999999460402</v>
      </c>
      <c r="BS102" s="41">
        <f t="shared" si="6"/>
        <v>0.19549999999983583</v>
      </c>
      <c r="BT102" s="41">
        <f t="shared" si="6"/>
        <v>0.19549999999947612</v>
      </c>
      <c r="BU102" s="41">
        <f t="shared" si="6"/>
        <v>0.19550000000015735</v>
      </c>
      <c r="BV102" s="41">
        <f t="shared" si="6"/>
        <v>0.19549999999975551</v>
      </c>
      <c r="BW102" s="41">
        <f t="shared" ref="BW102:BX102" si="7">BW108/BW106</f>
        <v>0.2019999999997073</v>
      </c>
      <c r="BX102" s="41">
        <f t="shared" si="7"/>
        <v>0.20199999999980858</v>
      </c>
      <c r="BY102" s="41">
        <f t="shared" ref="BY102" si="8">BY108/BY106</f>
        <v>0.20199999999994356</v>
      </c>
    </row>
    <row r="103" spans="1:77" x14ac:dyDescent="0.2">
      <c r="A103" s="40" t="s">
        <v>31</v>
      </c>
      <c r="B103" s="15" t="s">
        <v>30</v>
      </c>
      <c r="C103" s="41">
        <f>C107/C106</f>
        <v>0</v>
      </c>
      <c r="D103" s="41">
        <f t="shared" ref="D103:BO103" si="9">D107/D106</f>
        <v>0</v>
      </c>
      <c r="E103" s="41">
        <f t="shared" si="9"/>
        <v>0</v>
      </c>
      <c r="F103" s="41">
        <f t="shared" si="9"/>
        <v>0</v>
      </c>
      <c r="G103" s="41">
        <f t="shared" si="9"/>
        <v>0</v>
      </c>
      <c r="H103" s="41">
        <f t="shared" si="9"/>
        <v>0</v>
      </c>
      <c r="I103" s="41">
        <f t="shared" si="9"/>
        <v>0</v>
      </c>
      <c r="J103" s="41">
        <f t="shared" si="9"/>
        <v>0</v>
      </c>
      <c r="K103" s="41">
        <f t="shared" si="9"/>
        <v>0</v>
      </c>
      <c r="L103" s="41">
        <f t="shared" si="9"/>
        <v>0</v>
      </c>
      <c r="M103" s="41">
        <f t="shared" si="9"/>
        <v>0</v>
      </c>
      <c r="N103" s="41">
        <f t="shared" si="9"/>
        <v>0</v>
      </c>
      <c r="O103" s="41">
        <f t="shared" si="9"/>
        <v>0</v>
      </c>
      <c r="P103" s="41">
        <f t="shared" si="9"/>
        <v>0</v>
      </c>
      <c r="Q103" s="41">
        <f t="shared" si="9"/>
        <v>0</v>
      </c>
      <c r="R103" s="41">
        <f t="shared" si="9"/>
        <v>0</v>
      </c>
      <c r="S103" s="41">
        <f t="shared" si="9"/>
        <v>0</v>
      </c>
      <c r="T103" s="41">
        <f t="shared" si="9"/>
        <v>0</v>
      </c>
      <c r="U103" s="41">
        <f t="shared" si="9"/>
        <v>0</v>
      </c>
      <c r="V103" s="41">
        <f t="shared" si="9"/>
        <v>0</v>
      </c>
      <c r="W103" s="41">
        <f t="shared" si="9"/>
        <v>0</v>
      </c>
      <c r="X103" s="41">
        <f t="shared" si="9"/>
        <v>0</v>
      </c>
      <c r="Y103" s="41">
        <f t="shared" si="9"/>
        <v>0</v>
      </c>
      <c r="Z103" s="41">
        <f t="shared" si="9"/>
        <v>0</v>
      </c>
      <c r="AA103" s="41">
        <f t="shared" si="9"/>
        <v>0</v>
      </c>
      <c r="AB103" s="41">
        <f t="shared" si="9"/>
        <v>3.2868691419352281E-2</v>
      </c>
      <c r="AC103" s="41">
        <f t="shared" si="9"/>
        <v>3.1668721298652516E-2</v>
      </c>
      <c r="AD103" s="41">
        <f t="shared" si="9"/>
        <v>8.3337116437744389E-3</v>
      </c>
      <c r="AE103" s="41">
        <f t="shared" si="9"/>
        <v>1.8068980105817978E-2</v>
      </c>
      <c r="AF103" s="41">
        <f t="shared" si="9"/>
        <v>1.6414700870739599E-2</v>
      </c>
      <c r="AG103" s="41">
        <f t="shared" si="9"/>
        <v>3.4543953282042836E-2</v>
      </c>
      <c r="AH103" s="41">
        <f t="shared" si="9"/>
        <v>3.166891377823508E-2</v>
      </c>
      <c r="AI103" s="41">
        <f t="shared" si="9"/>
        <v>5.7497016393852594E-2</v>
      </c>
      <c r="AJ103" s="41">
        <f t="shared" si="9"/>
        <v>4.5813929746102017E-2</v>
      </c>
      <c r="AK103" s="41">
        <f t="shared" si="9"/>
        <v>7.2297512619643081E-2</v>
      </c>
      <c r="AL103" s="41">
        <f t="shared" si="9"/>
        <v>7.4463754514828229E-2</v>
      </c>
      <c r="AM103" s="41">
        <f t="shared" si="9"/>
        <v>7.6073409331808006E-2</v>
      </c>
      <c r="AN103" s="41">
        <f t="shared" si="9"/>
        <v>7.5662940978256113E-2</v>
      </c>
      <c r="AO103" s="41">
        <f t="shared" si="9"/>
        <v>8.8342810650996542E-2</v>
      </c>
      <c r="AP103" s="41">
        <f t="shared" si="9"/>
        <v>9.1518953344350368E-2</v>
      </c>
      <c r="AQ103" s="41">
        <f t="shared" si="9"/>
        <v>9.4999154010519754E-2</v>
      </c>
      <c r="AR103" s="41">
        <f t="shared" si="9"/>
        <v>9.651107486086781E-2</v>
      </c>
      <c r="AS103" s="41">
        <f t="shared" si="9"/>
        <v>0.10663675250933623</v>
      </c>
      <c r="AT103" s="41">
        <f t="shared" si="9"/>
        <v>0.11099926235319074</v>
      </c>
      <c r="AU103" s="41">
        <f t="shared" si="9"/>
        <v>0.11573112602368436</v>
      </c>
      <c r="AV103" s="41">
        <f t="shared" si="9"/>
        <v>0.10811665725863792</v>
      </c>
      <c r="AW103" s="41">
        <f t="shared" si="9"/>
        <v>0.10791957404434072</v>
      </c>
      <c r="AX103" s="41">
        <f t="shared" si="9"/>
        <v>0.10587859673837907</v>
      </c>
      <c r="AY103" s="41">
        <f t="shared" si="9"/>
        <v>0.10733738181603932</v>
      </c>
      <c r="AZ103" s="41">
        <f t="shared" si="9"/>
        <v>0.10989477218807019</v>
      </c>
      <c r="BA103" s="41">
        <f t="shared" si="9"/>
        <v>0.10811091332502099</v>
      </c>
      <c r="BB103" s="41">
        <f t="shared" si="9"/>
        <v>8.6673624926829465E-2</v>
      </c>
      <c r="BC103" s="41">
        <f t="shared" si="9"/>
        <v>8.2001649039432856E-2</v>
      </c>
      <c r="BD103" s="41">
        <f t="shared" si="9"/>
        <v>8.1089575674888004E-2</v>
      </c>
      <c r="BE103" s="41">
        <f t="shared" si="9"/>
        <v>8.8328564673634424E-2</v>
      </c>
      <c r="BF103" s="41">
        <f t="shared" si="9"/>
        <v>8.6632118024297572E-2</v>
      </c>
      <c r="BG103" s="41">
        <f t="shared" si="9"/>
        <v>7.625540023337421E-2</v>
      </c>
      <c r="BH103" s="41">
        <f t="shared" si="9"/>
        <v>7.8091053744723485E-2</v>
      </c>
      <c r="BI103" s="41">
        <f t="shared" si="9"/>
        <v>7.5036830814075292E-2</v>
      </c>
      <c r="BJ103" s="41">
        <f t="shared" si="9"/>
        <v>7.8214176257676196E-2</v>
      </c>
      <c r="BK103" s="41">
        <f t="shared" si="9"/>
        <v>0.10968281843455864</v>
      </c>
      <c r="BL103" s="41">
        <f t="shared" si="9"/>
        <v>0.12082706402028445</v>
      </c>
      <c r="BM103" s="41">
        <f t="shared" si="9"/>
        <v>0.11196416448572898</v>
      </c>
      <c r="BN103" s="41">
        <f t="shared" si="9"/>
        <v>0.11828215708230704</v>
      </c>
      <c r="BO103" s="41">
        <f t="shared" si="9"/>
        <v>0.11489784316745708</v>
      </c>
      <c r="BP103" s="41">
        <f t="shared" ref="BP103:BV103" si="10">BP107/BP106</f>
        <v>0.12016578889647837</v>
      </c>
      <c r="BQ103" s="41">
        <f t="shared" si="10"/>
        <v>0.12284054121832157</v>
      </c>
      <c r="BR103" s="41">
        <f t="shared" si="10"/>
        <v>0.12599947709976406</v>
      </c>
      <c r="BS103" s="41">
        <f t="shared" si="10"/>
        <v>0.12905363499132794</v>
      </c>
      <c r="BT103" s="41">
        <f t="shared" si="10"/>
        <v>0.1297031033065402</v>
      </c>
      <c r="BU103" s="41">
        <f t="shared" si="10"/>
        <v>0.13044095718371157</v>
      </c>
      <c r="BV103" s="41">
        <f t="shared" si="10"/>
        <v>0.13442226069498434</v>
      </c>
      <c r="BW103" s="41">
        <f t="shared" ref="BW103:BX103" si="11">BW107/BW106</f>
        <v>0.15095735729160834</v>
      </c>
      <c r="BX103" s="41">
        <f t="shared" si="11"/>
        <v>0.14860954839904814</v>
      </c>
      <c r="BY103" s="41">
        <f t="shared" ref="BY103" si="12">BY107/BY106</f>
        <v>0.15323053590056848</v>
      </c>
    </row>
    <row r="104" spans="1:77" x14ac:dyDescent="0.2">
      <c r="A104" s="40" t="s">
        <v>37</v>
      </c>
      <c r="B104" s="20" t="s">
        <v>38</v>
      </c>
      <c r="C104" s="41">
        <f t="shared" ref="C104:AH104" si="13">IF(C110="–",0,C110/C106)</f>
        <v>0</v>
      </c>
      <c r="D104" s="41">
        <f t="shared" si="13"/>
        <v>0</v>
      </c>
      <c r="E104" s="41">
        <f t="shared" si="13"/>
        <v>0</v>
      </c>
      <c r="F104" s="41">
        <f t="shared" si="13"/>
        <v>0</v>
      </c>
      <c r="G104" s="41">
        <f t="shared" si="13"/>
        <v>0</v>
      </c>
      <c r="H104" s="41">
        <f t="shared" si="13"/>
        <v>0</v>
      </c>
      <c r="I104" s="41">
        <f t="shared" si="13"/>
        <v>0</v>
      </c>
      <c r="J104" s="41">
        <f t="shared" si="13"/>
        <v>0</v>
      </c>
      <c r="K104" s="41">
        <f t="shared" si="13"/>
        <v>0</v>
      </c>
      <c r="L104" s="41">
        <f t="shared" si="13"/>
        <v>0</v>
      </c>
      <c r="M104" s="41">
        <f t="shared" si="13"/>
        <v>0</v>
      </c>
      <c r="N104" s="41">
        <f t="shared" si="13"/>
        <v>0</v>
      </c>
      <c r="O104" s="41">
        <f t="shared" si="13"/>
        <v>0</v>
      </c>
      <c r="P104" s="41">
        <f t="shared" si="13"/>
        <v>0</v>
      </c>
      <c r="Q104" s="41">
        <f t="shared" si="13"/>
        <v>0</v>
      </c>
      <c r="R104" s="41">
        <f t="shared" si="13"/>
        <v>0</v>
      </c>
      <c r="S104" s="41">
        <f t="shared" si="13"/>
        <v>0</v>
      </c>
      <c r="T104" s="41">
        <f t="shared" si="13"/>
        <v>0</v>
      </c>
      <c r="U104" s="41">
        <f t="shared" si="13"/>
        <v>0</v>
      </c>
      <c r="V104" s="41">
        <f t="shared" si="13"/>
        <v>0</v>
      </c>
      <c r="W104" s="41">
        <f t="shared" si="13"/>
        <v>0</v>
      </c>
      <c r="X104" s="41">
        <f t="shared" si="13"/>
        <v>0</v>
      </c>
      <c r="Y104" s="41">
        <f t="shared" si="13"/>
        <v>0</v>
      </c>
      <c r="Z104" s="41">
        <f t="shared" si="13"/>
        <v>0</v>
      </c>
      <c r="AA104" s="41">
        <f t="shared" si="13"/>
        <v>0</v>
      </c>
      <c r="AB104" s="41">
        <f t="shared" si="13"/>
        <v>0</v>
      </c>
      <c r="AC104" s="41">
        <f t="shared" si="13"/>
        <v>0</v>
      </c>
      <c r="AD104" s="41">
        <f t="shared" si="13"/>
        <v>0</v>
      </c>
      <c r="AE104" s="41">
        <f t="shared" si="13"/>
        <v>0</v>
      </c>
      <c r="AF104" s="41">
        <f t="shared" si="13"/>
        <v>0</v>
      </c>
      <c r="AG104" s="41">
        <f t="shared" si="13"/>
        <v>0</v>
      </c>
      <c r="AH104" s="41">
        <f t="shared" si="13"/>
        <v>0</v>
      </c>
      <c r="AI104" s="41">
        <f t="shared" ref="AI104:BN104" si="14">IF(AI110="–",0,AI110/AI106)</f>
        <v>0</v>
      </c>
      <c r="AJ104" s="41">
        <f t="shared" si="14"/>
        <v>0</v>
      </c>
      <c r="AK104" s="41">
        <f t="shared" si="14"/>
        <v>0</v>
      </c>
      <c r="AL104" s="41">
        <f t="shared" si="14"/>
        <v>0</v>
      </c>
      <c r="AM104" s="41">
        <f t="shared" si="14"/>
        <v>0</v>
      </c>
      <c r="AN104" s="41">
        <f t="shared" si="14"/>
        <v>0</v>
      </c>
      <c r="AO104" s="41">
        <f t="shared" si="14"/>
        <v>0</v>
      </c>
      <c r="AP104" s="41">
        <f t="shared" si="14"/>
        <v>0</v>
      </c>
      <c r="AQ104" s="41">
        <f t="shared" si="14"/>
        <v>0</v>
      </c>
      <c r="AR104" s="41">
        <f t="shared" si="14"/>
        <v>0</v>
      </c>
      <c r="AS104" s="41">
        <f t="shared" si="14"/>
        <v>0</v>
      </c>
      <c r="AT104" s="41">
        <f t="shared" si="14"/>
        <v>0</v>
      </c>
      <c r="AU104" s="41">
        <f t="shared" si="14"/>
        <v>0</v>
      </c>
      <c r="AV104" s="41">
        <f t="shared" si="14"/>
        <v>0</v>
      </c>
      <c r="AW104" s="41">
        <f t="shared" si="14"/>
        <v>0</v>
      </c>
      <c r="AX104" s="41">
        <f t="shared" si="14"/>
        <v>0</v>
      </c>
      <c r="AY104" s="41">
        <f t="shared" si="14"/>
        <v>0</v>
      </c>
      <c r="AZ104" s="41">
        <f t="shared" si="14"/>
        <v>0</v>
      </c>
      <c r="BA104" s="41">
        <f t="shared" si="14"/>
        <v>0</v>
      </c>
      <c r="BB104" s="41">
        <f t="shared" si="14"/>
        <v>4.5642418527599676E-2</v>
      </c>
      <c r="BC104" s="41">
        <f t="shared" si="14"/>
        <v>6.6226474438371249E-2</v>
      </c>
      <c r="BD104" s="41">
        <f t="shared" si="14"/>
        <v>6.3952792469815417E-2</v>
      </c>
      <c r="BE104" s="41">
        <f t="shared" si="14"/>
        <v>6.3003536094669743E-2</v>
      </c>
      <c r="BF104" s="41">
        <f t="shared" si="14"/>
        <v>6.2227360123399938E-2</v>
      </c>
      <c r="BG104" s="41">
        <f t="shared" si="14"/>
        <v>6.3251118116449387E-2</v>
      </c>
      <c r="BH104" s="41">
        <f t="shared" si="14"/>
        <v>6.3001127033856269E-2</v>
      </c>
      <c r="BI104" s="41">
        <f t="shared" si="14"/>
        <v>6.5393951920446752E-2</v>
      </c>
      <c r="BJ104" s="41">
        <f t="shared" si="14"/>
        <v>6.3695662156093805E-2</v>
      </c>
      <c r="BK104" s="41">
        <f t="shared" si="14"/>
        <v>7.0171940855577417E-2</v>
      </c>
      <c r="BL104" s="41">
        <f t="shared" si="14"/>
        <v>6.0013867692181026E-2</v>
      </c>
      <c r="BM104" s="41">
        <f t="shared" si="14"/>
        <v>6.1156584992099618E-2</v>
      </c>
      <c r="BN104" s="41">
        <f t="shared" si="14"/>
        <v>5.9085727907542782E-2</v>
      </c>
      <c r="BO104" s="41">
        <f t="shared" ref="BO104:BV104" si="15">IF(BO110="–",0,BO110/BO106)</f>
        <v>5.8314532922062172E-2</v>
      </c>
      <c r="BP104" s="41">
        <f t="shared" si="15"/>
        <v>5.7988476095201698E-2</v>
      </c>
      <c r="BQ104" s="41">
        <f t="shared" si="15"/>
        <v>5.6851979355018296E-2</v>
      </c>
      <c r="BR104" s="41">
        <f t="shared" si="15"/>
        <v>5.5253906714728171E-2</v>
      </c>
      <c r="BS104" s="41">
        <f t="shared" si="15"/>
        <v>5.4250072226165354E-2</v>
      </c>
      <c r="BT104" s="41">
        <f t="shared" si="15"/>
        <v>5.4731040660539951E-2</v>
      </c>
      <c r="BU104" s="41">
        <f t="shared" si="15"/>
        <v>5.4658960270724297E-2</v>
      </c>
      <c r="BV104" s="41">
        <f t="shared" si="15"/>
        <v>5.3433341151122325E-2</v>
      </c>
      <c r="BW104" s="41">
        <f t="shared" ref="BW104:BX104" si="16">IF(BW110="–",0,BW110/BW106)</f>
        <v>6.2139910250420358E-2</v>
      </c>
      <c r="BX104" s="41">
        <f t="shared" si="16"/>
        <v>6.4646989603202462E-2</v>
      </c>
      <c r="BY104" s="41">
        <f t="shared" ref="BY104" si="17">IF(BY110="–",0,BY110/BY106)</f>
        <v>6.6640819278848323E-2</v>
      </c>
    </row>
    <row r="105" spans="1:77" ht="13.5" thickBot="1" x14ac:dyDescent="0.25">
      <c r="A105" s="40" t="s">
        <v>39</v>
      </c>
      <c r="B105" s="31" t="s">
        <v>40</v>
      </c>
      <c r="C105" s="41">
        <f t="shared" ref="C105:AH105" si="18">IF(C111="–",0,C111/C106)</f>
        <v>0</v>
      </c>
      <c r="D105" s="41">
        <f t="shared" si="18"/>
        <v>0</v>
      </c>
      <c r="E105" s="41">
        <f t="shared" si="18"/>
        <v>0</v>
      </c>
      <c r="F105" s="41">
        <f t="shared" si="18"/>
        <v>0</v>
      </c>
      <c r="G105" s="41">
        <f t="shared" si="18"/>
        <v>0</v>
      </c>
      <c r="H105" s="41">
        <f t="shared" si="18"/>
        <v>0</v>
      </c>
      <c r="I105" s="41">
        <f t="shared" si="18"/>
        <v>0</v>
      </c>
      <c r="J105" s="41">
        <f t="shared" si="18"/>
        <v>0</v>
      </c>
      <c r="K105" s="41">
        <f t="shared" si="18"/>
        <v>0</v>
      </c>
      <c r="L105" s="41">
        <f t="shared" si="18"/>
        <v>0</v>
      </c>
      <c r="M105" s="41">
        <f t="shared" si="18"/>
        <v>0</v>
      </c>
      <c r="N105" s="41">
        <f t="shared" si="18"/>
        <v>0</v>
      </c>
      <c r="O105" s="41">
        <f t="shared" si="18"/>
        <v>0</v>
      </c>
      <c r="P105" s="41">
        <f t="shared" si="18"/>
        <v>0</v>
      </c>
      <c r="Q105" s="41">
        <f t="shared" si="18"/>
        <v>0</v>
      </c>
      <c r="R105" s="41">
        <f t="shared" si="18"/>
        <v>0</v>
      </c>
      <c r="S105" s="41">
        <f t="shared" si="18"/>
        <v>0</v>
      </c>
      <c r="T105" s="41">
        <f t="shared" si="18"/>
        <v>0</v>
      </c>
      <c r="U105" s="41">
        <f t="shared" si="18"/>
        <v>0</v>
      </c>
      <c r="V105" s="41">
        <f t="shared" si="18"/>
        <v>0</v>
      </c>
      <c r="W105" s="41">
        <f t="shared" si="18"/>
        <v>0</v>
      </c>
      <c r="X105" s="41">
        <f t="shared" si="18"/>
        <v>0</v>
      </c>
      <c r="Y105" s="41">
        <f t="shared" si="18"/>
        <v>0</v>
      </c>
      <c r="Z105" s="41">
        <f t="shared" si="18"/>
        <v>0</v>
      </c>
      <c r="AA105" s="41">
        <f t="shared" si="18"/>
        <v>0</v>
      </c>
      <c r="AB105" s="41">
        <f t="shared" si="18"/>
        <v>0</v>
      </c>
      <c r="AC105" s="41">
        <f t="shared" si="18"/>
        <v>0</v>
      </c>
      <c r="AD105" s="41">
        <f t="shared" si="18"/>
        <v>0</v>
      </c>
      <c r="AE105" s="41">
        <f t="shared" si="18"/>
        <v>0</v>
      </c>
      <c r="AF105" s="41">
        <f t="shared" si="18"/>
        <v>0</v>
      </c>
      <c r="AG105" s="41">
        <f t="shared" si="18"/>
        <v>0</v>
      </c>
      <c r="AH105" s="41">
        <f t="shared" si="18"/>
        <v>0</v>
      </c>
      <c r="AI105" s="41">
        <f t="shared" ref="AI105:BN105" si="19">IF(AI111="–",0,AI111/AI106)</f>
        <v>0</v>
      </c>
      <c r="AJ105" s="41">
        <f t="shared" si="19"/>
        <v>0</v>
      </c>
      <c r="AK105" s="41">
        <f t="shared" si="19"/>
        <v>0</v>
      </c>
      <c r="AL105" s="41">
        <f t="shared" si="19"/>
        <v>0</v>
      </c>
      <c r="AM105" s="41">
        <f t="shared" si="19"/>
        <v>0</v>
      </c>
      <c r="AN105" s="41">
        <f t="shared" si="19"/>
        <v>0</v>
      </c>
      <c r="AO105" s="41">
        <f t="shared" si="19"/>
        <v>0</v>
      </c>
      <c r="AP105" s="41">
        <f t="shared" si="19"/>
        <v>0</v>
      </c>
      <c r="AQ105" s="41">
        <f t="shared" si="19"/>
        <v>0</v>
      </c>
      <c r="AR105" s="41">
        <f t="shared" si="19"/>
        <v>0</v>
      </c>
      <c r="AS105" s="41">
        <f t="shared" si="19"/>
        <v>0</v>
      </c>
      <c r="AT105" s="41">
        <f t="shared" si="19"/>
        <v>0</v>
      </c>
      <c r="AU105" s="41">
        <f t="shared" si="19"/>
        <v>0</v>
      </c>
      <c r="AV105" s="41">
        <f t="shared" si="19"/>
        <v>0</v>
      </c>
      <c r="AW105" s="41">
        <f t="shared" si="19"/>
        <v>0</v>
      </c>
      <c r="AX105" s="41">
        <f t="shared" si="19"/>
        <v>0</v>
      </c>
      <c r="AY105" s="41">
        <f t="shared" si="19"/>
        <v>0</v>
      </c>
      <c r="AZ105" s="41">
        <f t="shared" si="19"/>
        <v>0</v>
      </c>
      <c r="BA105" s="41">
        <f t="shared" si="19"/>
        <v>0</v>
      </c>
      <c r="BB105" s="41">
        <f t="shared" si="19"/>
        <v>0</v>
      </c>
      <c r="BC105" s="41">
        <f t="shared" si="19"/>
        <v>1.3161638946164031E-3</v>
      </c>
      <c r="BD105" s="41">
        <f t="shared" si="19"/>
        <v>2.526313515064914E-3</v>
      </c>
      <c r="BE105" s="41">
        <f t="shared" si="19"/>
        <v>2.2475214908051276E-3</v>
      </c>
      <c r="BF105" s="41">
        <f t="shared" si="19"/>
        <v>6.300290657283809E-3</v>
      </c>
      <c r="BG105" s="41">
        <f t="shared" si="19"/>
        <v>9.5570521144917389E-3</v>
      </c>
      <c r="BH105" s="41">
        <f t="shared" si="19"/>
        <v>1.1384013905390872E-2</v>
      </c>
      <c r="BI105" s="41">
        <f t="shared" si="19"/>
        <v>1.282968164531819E-2</v>
      </c>
      <c r="BJ105" s="41">
        <f t="shared" si="19"/>
        <v>1.3470203289859227E-2</v>
      </c>
      <c r="BK105" s="41">
        <f t="shared" si="19"/>
        <v>1.3432119275025441E-2</v>
      </c>
      <c r="BL105" s="41">
        <f t="shared" si="19"/>
        <v>1.1593205431554197E-2</v>
      </c>
      <c r="BM105" s="41">
        <f t="shared" si="19"/>
        <v>1.0411311439476987E-2</v>
      </c>
      <c r="BN105" s="41">
        <f t="shared" si="19"/>
        <v>9.8824459663022068E-3</v>
      </c>
      <c r="BO105" s="41">
        <f t="shared" ref="BO105:BV105" si="20">IF(BO111="–",0,BO111/BO106)</f>
        <v>8.4890454735456165E-3</v>
      </c>
      <c r="BP105" s="41">
        <f t="shared" si="20"/>
        <v>7.6974242346014403E-3</v>
      </c>
      <c r="BQ105" s="41">
        <f t="shared" si="20"/>
        <v>6.9819571686465572E-3</v>
      </c>
      <c r="BR105" s="41">
        <f t="shared" si="20"/>
        <v>6.5068634965709483E-3</v>
      </c>
      <c r="BS105" s="41">
        <f t="shared" si="20"/>
        <v>6.4341712020070984E-3</v>
      </c>
      <c r="BT105" s="41">
        <f t="shared" si="20"/>
        <v>6.2890880304306337E-3</v>
      </c>
      <c r="BU105" s="41">
        <f t="shared" si="20"/>
        <v>6.2239789023409414E-3</v>
      </c>
      <c r="BV105" s="41">
        <f t="shared" si="20"/>
        <v>6.7468836524070732E-3</v>
      </c>
      <c r="BW105" s="41">
        <f t="shared" ref="BW105:BX105" si="21">IF(BW111="–",0,BW111/BW106)</f>
        <v>5.8780923367130001E-3</v>
      </c>
      <c r="BX105" s="41">
        <f t="shared" si="21"/>
        <v>4.9853346865944611E-3</v>
      </c>
      <c r="BY105" s="41">
        <f t="shared" ref="BY105" si="22">IF(BY111="–",0,BY111/BY106)</f>
        <v>6.8489695998100947E-3</v>
      </c>
    </row>
    <row r="106" spans="1:77" ht="31.9" customHeight="1" x14ac:dyDescent="0.2">
      <c r="A106" s="39" t="s">
        <v>16</v>
      </c>
      <c r="B106" s="39" t="s">
        <v>17</v>
      </c>
      <c r="C106" s="42">
        <v>126.8210237</v>
      </c>
      <c r="D106" s="42">
        <v>147.20925500000001</v>
      </c>
      <c r="E106" s="42">
        <v>170.28961699999999</v>
      </c>
      <c r="F106" s="42">
        <v>220.61931329000001</v>
      </c>
      <c r="G106" s="42">
        <v>249.87858657999999</v>
      </c>
      <c r="H106" s="42">
        <v>267.59064133999999</v>
      </c>
      <c r="I106" s="42">
        <v>356.43577190000002</v>
      </c>
      <c r="J106" s="42">
        <v>383.21540959999999</v>
      </c>
      <c r="K106" s="42">
        <v>492.77801513000003</v>
      </c>
      <c r="L106" s="42">
        <v>627.2774290000001</v>
      </c>
      <c r="M106" s="42">
        <v>665.14624199999992</v>
      </c>
      <c r="N106" s="42">
        <v>700.38101200000006</v>
      </c>
      <c r="O106" s="42">
        <v>733.38916999999992</v>
      </c>
      <c r="P106" s="42">
        <v>861.16331455</v>
      </c>
      <c r="Q106" s="42">
        <v>998.29362645000003</v>
      </c>
      <c r="R106" s="42">
        <v>1043.40046095</v>
      </c>
      <c r="S106" s="42">
        <v>1611.468022</v>
      </c>
      <c r="T106" s="42">
        <v>1683.529857</v>
      </c>
      <c r="U106" s="42">
        <v>1742.0283492999999</v>
      </c>
      <c r="V106" s="42">
        <v>1991.859267</v>
      </c>
      <c r="W106" s="42">
        <v>2067.0975071500002</v>
      </c>
      <c r="X106" s="42">
        <v>2896.6464825999997</v>
      </c>
      <c r="Y106" s="42">
        <v>2999.8712425000003</v>
      </c>
      <c r="Z106" s="42">
        <v>3403.6418975000001</v>
      </c>
      <c r="AA106" s="42">
        <v>3805.8337638500002</v>
      </c>
      <c r="AB106" s="42">
        <v>6480.3310019999999</v>
      </c>
      <c r="AC106" s="42">
        <v>7262.6866689999997</v>
      </c>
      <c r="AD106" s="42">
        <v>8612.1290329999993</v>
      </c>
      <c r="AE106" s="42">
        <v>8991.9481370000012</v>
      </c>
      <c r="AF106" s="42">
        <v>9686.7174279999981</v>
      </c>
      <c r="AG106" s="42">
        <v>9921.007424999998</v>
      </c>
      <c r="AH106" s="42">
        <v>10103.268562999998</v>
      </c>
      <c r="AI106" s="42">
        <v>10725.55271</v>
      </c>
      <c r="AJ106" s="42">
        <v>10894.935945599998</v>
      </c>
      <c r="AK106" s="42">
        <v>12384.966945000002</v>
      </c>
      <c r="AL106" s="42">
        <v>12578.901615999999</v>
      </c>
      <c r="AM106" s="42">
        <v>14176.942172999996</v>
      </c>
      <c r="AN106" s="42">
        <v>14463.943231000001</v>
      </c>
      <c r="AO106" s="42">
        <v>15374.065585999999</v>
      </c>
      <c r="AP106" s="42">
        <v>15709.821206000001</v>
      </c>
      <c r="AQ106" s="42">
        <v>16631.075597000003</v>
      </c>
      <c r="AR106" s="42">
        <v>16960.989599999997</v>
      </c>
      <c r="AS106" s="42">
        <v>18327.665003009999</v>
      </c>
      <c r="AT106" s="42">
        <v>19688.175720000003</v>
      </c>
      <c r="AU106" s="42">
        <v>21206.050069000001</v>
      </c>
      <c r="AV106" s="42">
        <v>23046.58651293</v>
      </c>
      <c r="AW106" s="42">
        <v>23362.609752</v>
      </c>
      <c r="AX106" s="42">
        <v>24502.824110999994</v>
      </c>
      <c r="AY106" s="42">
        <v>24816.76264999</v>
      </c>
      <c r="AZ106" s="42">
        <v>25802.52445628</v>
      </c>
      <c r="BA106" s="42">
        <v>26714.905546279999</v>
      </c>
      <c r="BB106" s="42">
        <v>27386.966888140003</v>
      </c>
      <c r="BC106" s="42">
        <v>27721.899414839998</v>
      </c>
      <c r="BD106" s="42">
        <v>29081.319635069998</v>
      </c>
      <c r="BE106" s="42">
        <v>29094.528135780005</v>
      </c>
      <c r="BF106" s="42">
        <v>29980.986434589995</v>
      </c>
      <c r="BG106" s="42">
        <v>30423.021147819996</v>
      </c>
      <c r="BH106" s="42">
        <v>31327.15306076</v>
      </c>
      <c r="BI106" s="42">
        <v>31682.252830360001</v>
      </c>
      <c r="BJ106" s="42">
        <v>33302.841433559995</v>
      </c>
      <c r="BK106" s="42">
        <v>33877.951444049999</v>
      </c>
      <c r="BL106" s="42">
        <v>35786.632737550004</v>
      </c>
      <c r="BM106" s="42">
        <v>36604.056835240001</v>
      </c>
      <c r="BN106" s="42">
        <v>38052.705340589993</v>
      </c>
      <c r="BO106" s="42">
        <v>38797.675313009997</v>
      </c>
      <c r="BP106" s="42">
        <v>39975.939433969994</v>
      </c>
      <c r="BQ106" s="42">
        <v>40866.330043000002</v>
      </c>
      <c r="BR106" s="42">
        <v>41735.014134400008</v>
      </c>
      <c r="BS106" s="42">
        <v>42530.201545560005</v>
      </c>
      <c r="BT106" s="42">
        <v>43291.774050959997</v>
      </c>
      <c r="BU106" s="42">
        <v>44054.972438430006</v>
      </c>
      <c r="BV106" s="42">
        <v>45254.179194429991</v>
      </c>
      <c r="BW106" s="42">
        <v>45976.923773729992</v>
      </c>
      <c r="BX106" s="42">
        <v>47026.666149500008</v>
      </c>
      <c r="BY106" s="42">
        <v>47807.349251349995</v>
      </c>
    </row>
    <row r="107" spans="1:77" x14ac:dyDescent="0.2">
      <c r="A107" s="40" t="s">
        <v>31</v>
      </c>
      <c r="B107" s="15" t="s">
        <v>30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  <c r="K107" s="42">
        <v>0</v>
      </c>
      <c r="L107" s="42">
        <v>0</v>
      </c>
      <c r="M107" s="42">
        <v>0</v>
      </c>
      <c r="N107" s="42">
        <v>0</v>
      </c>
      <c r="O107" s="42">
        <v>0</v>
      </c>
      <c r="P107" s="42">
        <v>0</v>
      </c>
      <c r="Q107" s="42">
        <v>0</v>
      </c>
      <c r="R107" s="42">
        <v>0</v>
      </c>
      <c r="S107" s="42">
        <v>0</v>
      </c>
      <c r="T107" s="42">
        <v>0</v>
      </c>
      <c r="U107" s="42">
        <v>0</v>
      </c>
      <c r="V107" s="42">
        <v>0</v>
      </c>
      <c r="W107" s="42">
        <v>0</v>
      </c>
      <c r="X107" s="42">
        <v>0</v>
      </c>
      <c r="Y107" s="42">
        <v>0</v>
      </c>
      <c r="Z107" s="42">
        <v>0</v>
      </c>
      <c r="AA107" s="42">
        <v>0</v>
      </c>
      <c r="AB107" s="42">
        <v>212.99999999999997</v>
      </c>
      <c r="AC107" s="42">
        <v>230</v>
      </c>
      <c r="AD107" s="42">
        <v>71.770999999999987</v>
      </c>
      <c r="AE107" s="42">
        <v>162.47533200000004</v>
      </c>
      <c r="AF107" s="42">
        <v>159.00456900000003</v>
      </c>
      <c r="AG107" s="42">
        <v>342.71081700000002</v>
      </c>
      <c r="AH107" s="42">
        <v>319.959541</v>
      </c>
      <c r="AI107" s="42">
        <v>616.6872800000001</v>
      </c>
      <c r="AJ107" s="42">
        <v>499.13982999999985</v>
      </c>
      <c r="AK107" s="42">
        <v>895.40230400000007</v>
      </c>
      <c r="AL107" s="42">
        <v>936.6722420000001</v>
      </c>
      <c r="AM107" s="42">
        <v>1078.4883250000003</v>
      </c>
      <c r="AN107" s="42">
        <v>1094.384483</v>
      </c>
      <c r="AO107" s="42">
        <v>1358.188165</v>
      </c>
      <c r="AP107" s="42">
        <v>1437.746394</v>
      </c>
      <c r="AQ107" s="42">
        <v>1579.938112</v>
      </c>
      <c r="AR107" s="42">
        <v>1636.9233370000002</v>
      </c>
      <c r="AS107" s="42">
        <v>1954.4026770000003</v>
      </c>
      <c r="AT107" s="42">
        <v>2185.3729820000003</v>
      </c>
      <c r="AU107" s="42">
        <v>2454.2000529999996</v>
      </c>
      <c r="AV107" s="42">
        <v>2491.7198950000002</v>
      </c>
      <c r="AW107" s="42">
        <v>2521.2828930000005</v>
      </c>
      <c r="AX107" s="42">
        <v>2594.3246330000002</v>
      </c>
      <c r="AY107" s="42">
        <v>2663.7663280000002</v>
      </c>
      <c r="AZ107" s="42">
        <v>2835.562547</v>
      </c>
      <c r="BA107" s="42">
        <v>2888.1728379999995</v>
      </c>
      <c r="BB107" s="42">
        <v>2373.7276959461446</v>
      </c>
      <c r="BC107" s="42">
        <v>2273.2414665221686</v>
      </c>
      <c r="BD107" s="42">
        <v>2358.1918692736149</v>
      </c>
      <c r="BE107" s="42">
        <v>2569.8779100901206</v>
      </c>
      <c r="BF107" s="42">
        <v>2597.3163552862648</v>
      </c>
      <c r="BG107" s="42">
        <v>2319.9196539354216</v>
      </c>
      <c r="BH107" s="42">
        <v>2446.3703933369879</v>
      </c>
      <c r="BI107" s="42">
        <v>2377.3358454404815</v>
      </c>
      <c r="BJ107" s="42">
        <v>2604.7543097659031</v>
      </c>
      <c r="BK107" s="42">
        <v>3715.8291971725298</v>
      </c>
      <c r="BL107" s="42">
        <v>4323.9937648503619</v>
      </c>
      <c r="BM107" s="42">
        <v>4098.3426403457834</v>
      </c>
      <c r="BN107" s="42">
        <v>4500.9560705024096</v>
      </c>
      <c r="BO107" s="42">
        <v>4457.7692133761439</v>
      </c>
      <c r="BP107" s="42">
        <v>4803.7402989608436</v>
      </c>
      <c r="BQ107" s="42">
        <v>5020.0421000886745</v>
      </c>
      <c r="BR107" s="42">
        <v>5258.5899576856627</v>
      </c>
      <c r="BS107" s="42">
        <v>5488.6771063683127</v>
      </c>
      <c r="BT107" s="42">
        <v>5615.0774420550606</v>
      </c>
      <c r="BU107" s="42">
        <v>5746.5727735708415</v>
      </c>
      <c r="BV107" s="42">
        <v>6083.1690732112047</v>
      </c>
      <c r="BW107" s="42">
        <v>6940.5549092800002</v>
      </c>
      <c r="BX107" s="42">
        <v>6988.6116191900001</v>
      </c>
      <c r="BY107" s="42">
        <v>7325.5457457700013</v>
      </c>
    </row>
    <row r="108" spans="1:77" x14ac:dyDescent="0.2">
      <c r="A108" s="20" t="s">
        <v>15</v>
      </c>
      <c r="B108" s="20" t="s">
        <v>18</v>
      </c>
      <c r="C108" s="42">
        <v>106.666667</v>
      </c>
      <c r="D108" s="42">
        <v>106.666667</v>
      </c>
      <c r="E108" s="42">
        <v>106.666667</v>
      </c>
      <c r="F108" s="42">
        <v>106.666667</v>
      </c>
      <c r="G108" s="42">
        <v>106.666667</v>
      </c>
      <c r="H108" s="42">
        <v>106.666667</v>
      </c>
      <c r="I108" s="42">
        <v>106.666667</v>
      </c>
      <c r="J108" s="42">
        <v>106.666667</v>
      </c>
      <c r="K108" s="42">
        <v>106.666667</v>
      </c>
      <c r="L108" s="42">
        <v>106.666667</v>
      </c>
      <c r="M108" s="42">
        <v>106.666667</v>
      </c>
      <c r="N108" s="42">
        <v>106.666667</v>
      </c>
      <c r="O108" s="42">
        <v>106.666667</v>
      </c>
      <c r="P108" s="42">
        <v>106.666667</v>
      </c>
      <c r="Q108" s="42">
        <v>106.666667</v>
      </c>
      <c r="R108" s="42">
        <v>106.666667</v>
      </c>
      <c r="S108" s="42">
        <v>262.5</v>
      </c>
      <c r="T108" s="42">
        <v>262.5</v>
      </c>
      <c r="U108" s="42">
        <v>262.5</v>
      </c>
      <c r="V108" s="42">
        <v>262.5</v>
      </c>
      <c r="W108" s="42">
        <v>262.5</v>
      </c>
      <c r="X108" s="42">
        <v>429</v>
      </c>
      <c r="Y108" s="42">
        <v>443.25</v>
      </c>
      <c r="Z108" s="42">
        <v>513.75</v>
      </c>
      <c r="AA108" s="42">
        <v>582</v>
      </c>
      <c r="AB108" s="42">
        <v>988.5</v>
      </c>
      <c r="AC108" s="42">
        <v>1020</v>
      </c>
      <c r="AD108" s="42">
        <v>780</v>
      </c>
      <c r="AE108" s="42">
        <v>819.27533200000005</v>
      </c>
      <c r="AF108" s="42">
        <v>871.80456900000001</v>
      </c>
      <c r="AG108" s="42">
        <v>1091.310817</v>
      </c>
      <c r="AH108" s="42">
        <v>1111.359541</v>
      </c>
      <c r="AI108" s="42">
        <v>1394.3222800000001</v>
      </c>
      <c r="AJ108" s="42">
        <v>1416.3398299999999</v>
      </c>
      <c r="AK108" s="42">
        <v>1857.745304</v>
      </c>
      <c r="AL108" s="42">
        <v>1886.8352420000001</v>
      </c>
      <c r="AM108" s="42">
        <v>2126.5413250000001</v>
      </c>
      <c r="AN108" s="42">
        <v>2169.5914830000002</v>
      </c>
      <c r="AO108" s="42">
        <v>2382.9801649999999</v>
      </c>
      <c r="AP108" s="42">
        <v>2513.5713940000001</v>
      </c>
      <c r="AQ108" s="42">
        <v>2660.9721119999999</v>
      </c>
      <c r="AR108" s="42">
        <v>2713.7583370000002</v>
      </c>
      <c r="AS108" s="42">
        <v>3115.703051</v>
      </c>
      <c r="AT108" s="42">
        <v>3346.989873</v>
      </c>
      <c r="AU108" s="42">
        <v>3605.0285119999999</v>
      </c>
      <c r="AV108" s="42">
        <v>3831.4950060000001</v>
      </c>
      <c r="AW108" s="42">
        <v>3884.0338710000001</v>
      </c>
      <c r="AX108" s="42">
        <v>4073.594505</v>
      </c>
      <c r="AY108" s="42">
        <v>4218.8496510000004</v>
      </c>
      <c r="AZ108" s="42">
        <v>4386.4291579999999</v>
      </c>
      <c r="BA108" s="42">
        <v>4541.5331669999996</v>
      </c>
      <c r="BB108" s="42">
        <v>4480.5085589999999</v>
      </c>
      <c r="BC108" s="42">
        <v>4535.302745</v>
      </c>
      <c r="BD108" s="42">
        <v>4757.7038920000005</v>
      </c>
      <c r="BE108" s="42">
        <v>4759.8648030000004</v>
      </c>
      <c r="BF108" s="42">
        <v>4904.889381</v>
      </c>
      <c r="BG108" s="42">
        <v>4977.2062599999999</v>
      </c>
      <c r="BH108" s="42">
        <v>5125.1222420000004</v>
      </c>
      <c r="BI108" s="42">
        <v>5183.2165619999996</v>
      </c>
      <c r="BJ108" s="42">
        <v>5448.3448559999997</v>
      </c>
      <c r="BK108" s="42">
        <v>6623.1395069999999</v>
      </c>
      <c r="BL108" s="42">
        <v>6996.286701</v>
      </c>
      <c r="BM108" s="42">
        <v>7156.0931110000001</v>
      </c>
      <c r="BN108" s="42">
        <v>7439.303895</v>
      </c>
      <c r="BO108" s="42">
        <v>7584.9455239999998</v>
      </c>
      <c r="BP108" s="42">
        <v>7815.2961599999999</v>
      </c>
      <c r="BQ108" s="42">
        <v>7989.3675229999999</v>
      </c>
      <c r="BR108" s="42">
        <v>8159.19526305</v>
      </c>
      <c r="BS108" s="42">
        <v>8314.6544021499994</v>
      </c>
      <c r="BT108" s="42">
        <v>8463.5418269399997</v>
      </c>
      <c r="BU108" s="42">
        <v>8612.7471117199984</v>
      </c>
      <c r="BV108" s="42">
        <v>8847.1920324999992</v>
      </c>
      <c r="BW108" s="42">
        <v>9287.3386022800005</v>
      </c>
      <c r="BX108" s="42">
        <v>9499.3865621900004</v>
      </c>
      <c r="BY108" s="42">
        <v>9657.0845487700008</v>
      </c>
    </row>
    <row r="109" spans="1:77" x14ac:dyDescent="0.2">
      <c r="A109" s="20" t="s">
        <v>14</v>
      </c>
      <c r="B109" s="20" t="s">
        <v>19</v>
      </c>
      <c r="C109" s="42">
        <v>53.333333000000003</v>
      </c>
      <c r="D109" s="42">
        <v>53.333333000000003</v>
      </c>
      <c r="E109" s="42">
        <v>53.333333000000003</v>
      </c>
      <c r="F109" s="42">
        <v>53.333333000000003</v>
      </c>
      <c r="G109" s="42">
        <v>53.333333000000003</v>
      </c>
      <c r="H109" s="42">
        <v>53.333333000000003</v>
      </c>
      <c r="I109" s="42">
        <v>53.333333000000003</v>
      </c>
      <c r="J109" s="42">
        <v>53.333333000000003</v>
      </c>
      <c r="K109" s="42">
        <v>53.333333000000003</v>
      </c>
      <c r="L109" s="42">
        <v>53.333333000000003</v>
      </c>
      <c r="M109" s="42">
        <v>53.333333000000003</v>
      </c>
      <c r="N109" s="42">
        <v>53.333333000000003</v>
      </c>
      <c r="O109" s="42">
        <v>53.333333000000003</v>
      </c>
      <c r="P109" s="42">
        <v>53.333333000000003</v>
      </c>
      <c r="Q109" s="42">
        <v>53.333333000000003</v>
      </c>
      <c r="R109" s="42">
        <v>53.333333000000003</v>
      </c>
      <c r="S109" s="42">
        <v>87.5</v>
      </c>
      <c r="T109" s="42">
        <v>87.5</v>
      </c>
      <c r="U109" s="42">
        <v>87.5</v>
      </c>
      <c r="V109" s="42">
        <v>87.5</v>
      </c>
      <c r="W109" s="42">
        <v>87.5</v>
      </c>
      <c r="X109" s="42">
        <v>143</v>
      </c>
      <c r="Y109" s="42">
        <v>147.75</v>
      </c>
      <c r="Z109" s="42">
        <v>171.25</v>
      </c>
      <c r="AA109" s="42">
        <v>194</v>
      </c>
      <c r="AB109" s="42">
        <v>329.5</v>
      </c>
      <c r="AC109" s="42">
        <v>340</v>
      </c>
      <c r="AD109" s="42">
        <v>426.5</v>
      </c>
      <c r="AE109" s="42">
        <v>439.59740599999998</v>
      </c>
      <c r="AF109" s="42">
        <v>479</v>
      </c>
      <c r="AG109" s="42">
        <v>496.05037099999998</v>
      </c>
      <c r="AH109" s="42">
        <v>505.16342700000001</v>
      </c>
      <c r="AI109" s="42">
        <v>536.27779999999996</v>
      </c>
      <c r="AJ109" s="42">
        <v>544.74609099999998</v>
      </c>
      <c r="AK109" s="42">
        <v>619.24843299999998</v>
      </c>
      <c r="AL109" s="42">
        <v>628.94507999999996</v>
      </c>
      <c r="AM109" s="42">
        <v>708.84710800000005</v>
      </c>
      <c r="AN109" s="42">
        <v>723.19716100000005</v>
      </c>
      <c r="AO109" s="42">
        <v>691.83295099999998</v>
      </c>
      <c r="AP109" s="42">
        <v>628.39284799999996</v>
      </c>
      <c r="AQ109" s="42">
        <v>665.24302699999998</v>
      </c>
      <c r="AR109" s="42">
        <v>678.43958499999997</v>
      </c>
      <c r="AS109" s="42">
        <v>549.82994900000006</v>
      </c>
      <c r="AT109" s="42">
        <v>590.64527299999997</v>
      </c>
      <c r="AU109" s="42">
        <v>636.18150200000002</v>
      </c>
      <c r="AV109" s="42">
        <v>691.39759400000003</v>
      </c>
      <c r="AW109" s="42">
        <v>700.87829199999999</v>
      </c>
      <c r="AX109" s="42">
        <v>735.08472200000006</v>
      </c>
      <c r="AY109" s="42">
        <v>744.50288</v>
      </c>
      <c r="AZ109" s="42">
        <v>774.07573200000002</v>
      </c>
      <c r="BA109" s="42">
        <v>801.44702900000004</v>
      </c>
      <c r="BB109" s="42">
        <v>996.88573199999996</v>
      </c>
      <c r="BC109" s="42">
        <v>1009.077138</v>
      </c>
      <c r="BD109" s="42">
        <v>1058.560035</v>
      </c>
      <c r="BE109" s="42">
        <v>1059.0408239999999</v>
      </c>
      <c r="BF109" s="42">
        <v>1091.307906</v>
      </c>
      <c r="BG109" s="42">
        <v>1107.39797</v>
      </c>
      <c r="BH109" s="42">
        <v>1140.30837</v>
      </c>
      <c r="BI109" s="42">
        <v>1153.234003</v>
      </c>
      <c r="BJ109" s="42">
        <v>1212.2234269999999</v>
      </c>
      <c r="BK109" s="42" t="s">
        <v>29</v>
      </c>
      <c r="BL109" s="42" t="s">
        <v>29</v>
      </c>
      <c r="BM109" s="42" t="s">
        <v>29</v>
      </c>
      <c r="BN109" s="42" t="s">
        <v>29</v>
      </c>
      <c r="BO109" s="42" t="s">
        <v>29</v>
      </c>
      <c r="BP109" s="42" t="s">
        <v>29</v>
      </c>
      <c r="BQ109" s="42" t="s">
        <v>29</v>
      </c>
      <c r="BR109" s="42" t="s">
        <v>29</v>
      </c>
      <c r="BS109" s="42" t="s">
        <v>29</v>
      </c>
      <c r="BT109" s="42" t="s">
        <v>29</v>
      </c>
      <c r="BU109" s="42" t="s">
        <v>29</v>
      </c>
      <c r="BV109" s="42" t="s">
        <v>29</v>
      </c>
      <c r="BW109" s="42" t="s">
        <v>29</v>
      </c>
      <c r="BX109" s="42" t="s">
        <v>29</v>
      </c>
      <c r="BY109" s="42" t="s">
        <v>29</v>
      </c>
    </row>
    <row r="110" spans="1:77" x14ac:dyDescent="0.2">
      <c r="A110" s="20" t="s">
        <v>41</v>
      </c>
      <c r="B110" s="20" t="s">
        <v>38</v>
      </c>
      <c r="C110" s="42" t="s">
        <v>29</v>
      </c>
      <c r="D110" s="42" t="s">
        <v>29</v>
      </c>
      <c r="E110" s="42" t="s">
        <v>29</v>
      </c>
      <c r="F110" s="42" t="s">
        <v>29</v>
      </c>
      <c r="G110" s="42" t="s">
        <v>29</v>
      </c>
      <c r="H110" s="42" t="s">
        <v>29</v>
      </c>
      <c r="I110" s="42" t="s">
        <v>29</v>
      </c>
      <c r="J110" s="42" t="s">
        <v>29</v>
      </c>
      <c r="K110" s="42" t="s">
        <v>29</v>
      </c>
      <c r="L110" s="42" t="s">
        <v>29</v>
      </c>
      <c r="M110" s="42" t="s">
        <v>29</v>
      </c>
      <c r="N110" s="42" t="s">
        <v>29</v>
      </c>
      <c r="O110" s="42" t="s">
        <v>29</v>
      </c>
      <c r="P110" s="42" t="s">
        <v>29</v>
      </c>
      <c r="Q110" s="42" t="s">
        <v>29</v>
      </c>
      <c r="R110" s="42" t="s">
        <v>29</v>
      </c>
      <c r="S110" s="42" t="s">
        <v>29</v>
      </c>
      <c r="T110" s="42" t="s">
        <v>29</v>
      </c>
      <c r="U110" s="42" t="s">
        <v>29</v>
      </c>
      <c r="V110" s="42" t="s">
        <v>29</v>
      </c>
      <c r="W110" s="42" t="s">
        <v>29</v>
      </c>
      <c r="X110" s="42" t="s">
        <v>29</v>
      </c>
      <c r="Y110" s="42" t="s">
        <v>29</v>
      </c>
      <c r="Z110" s="42" t="s">
        <v>29</v>
      </c>
      <c r="AA110" s="42" t="s">
        <v>29</v>
      </c>
      <c r="AB110" s="42" t="s">
        <v>29</v>
      </c>
      <c r="AC110" s="42" t="s">
        <v>29</v>
      </c>
      <c r="AD110" s="42" t="s">
        <v>29</v>
      </c>
      <c r="AE110" s="42" t="s">
        <v>29</v>
      </c>
      <c r="AF110" s="42" t="s">
        <v>29</v>
      </c>
      <c r="AG110" s="42" t="s">
        <v>29</v>
      </c>
      <c r="AH110" s="42" t="s">
        <v>29</v>
      </c>
      <c r="AI110" s="42" t="s">
        <v>29</v>
      </c>
      <c r="AJ110" s="42" t="s">
        <v>29</v>
      </c>
      <c r="AK110" s="42" t="s">
        <v>29</v>
      </c>
      <c r="AL110" s="42" t="s">
        <v>29</v>
      </c>
      <c r="AM110" s="42" t="s">
        <v>29</v>
      </c>
      <c r="AN110" s="42" t="s">
        <v>29</v>
      </c>
      <c r="AO110" s="42" t="s">
        <v>29</v>
      </c>
      <c r="AP110" s="42" t="s">
        <v>29</v>
      </c>
      <c r="AQ110" s="42" t="s">
        <v>29</v>
      </c>
      <c r="AR110" s="42" t="s">
        <v>29</v>
      </c>
      <c r="AS110" s="42" t="s">
        <v>29</v>
      </c>
      <c r="AT110" s="42" t="s">
        <v>29</v>
      </c>
      <c r="AU110" s="42" t="s">
        <v>29</v>
      </c>
      <c r="AV110" s="42" t="s">
        <v>29</v>
      </c>
      <c r="AW110" s="42" t="s">
        <v>29</v>
      </c>
      <c r="AX110" s="42" t="s">
        <v>29</v>
      </c>
      <c r="AY110" s="42" t="s">
        <v>29</v>
      </c>
      <c r="AZ110" s="42" t="s">
        <v>29</v>
      </c>
      <c r="BA110" s="42" t="s">
        <v>29</v>
      </c>
      <c r="BB110" s="42">
        <v>1250.0074049100001</v>
      </c>
      <c r="BC110" s="42">
        <v>1835.92366298</v>
      </c>
      <c r="BD110" s="42">
        <v>1859.8315993699998</v>
      </c>
      <c r="BE110" s="42">
        <v>1833.0581535599999</v>
      </c>
      <c r="BF110" s="42">
        <v>1865.6376397199999</v>
      </c>
      <c r="BG110" s="42">
        <v>1924.29010408</v>
      </c>
      <c r="BH110" s="42">
        <v>1973.6459495899999</v>
      </c>
      <c r="BI110" s="42">
        <v>2071.8277183199998</v>
      </c>
      <c r="BJ110" s="42">
        <v>2121.2465367899999</v>
      </c>
      <c r="BK110" s="42">
        <v>2377.2816050400002</v>
      </c>
      <c r="BL110" s="42">
        <v>2147.69424226</v>
      </c>
      <c r="BM110" s="42">
        <v>2238.5791128999999</v>
      </c>
      <c r="BN110" s="42">
        <v>2248.3717939000003</v>
      </c>
      <c r="BO110" s="42">
        <v>2262.4683143400002</v>
      </c>
      <c r="BP110" s="42">
        <v>2318.1438082499999</v>
      </c>
      <c r="BQ110" s="42">
        <v>2323.33175192</v>
      </c>
      <c r="BR110" s="42">
        <v>2306.0225777199998</v>
      </c>
      <c r="BS110" s="42">
        <v>2307.2665056399997</v>
      </c>
      <c r="BT110" s="42">
        <v>2369.4038458499999</v>
      </c>
      <c r="BU110" s="42">
        <v>2407.9989882399996</v>
      </c>
      <c r="BV110" s="42">
        <v>2418.0819954099998</v>
      </c>
      <c r="BW110" s="42">
        <v>2857.0019168899998</v>
      </c>
      <c r="BX110" s="42">
        <v>3040.1323976399999</v>
      </c>
      <c r="BY110" s="42">
        <v>3185.9209216599997</v>
      </c>
    </row>
    <row r="111" spans="1:77" ht="13.5" thickBot="1" x14ac:dyDescent="0.25">
      <c r="A111" s="31" t="s">
        <v>36</v>
      </c>
      <c r="B111" s="31" t="s">
        <v>40</v>
      </c>
      <c r="C111" s="42" t="s">
        <v>29</v>
      </c>
      <c r="D111" s="42" t="s">
        <v>29</v>
      </c>
      <c r="E111" s="42" t="s">
        <v>29</v>
      </c>
      <c r="F111" s="42" t="s">
        <v>29</v>
      </c>
      <c r="G111" s="42" t="s">
        <v>29</v>
      </c>
      <c r="H111" s="42" t="s">
        <v>29</v>
      </c>
      <c r="I111" s="42" t="s">
        <v>29</v>
      </c>
      <c r="J111" s="42" t="s">
        <v>29</v>
      </c>
      <c r="K111" s="42" t="s">
        <v>29</v>
      </c>
      <c r="L111" s="42" t="s">
        <v>29</v>
      </c>
      <c r="M111" s="42" t="s">
        <v>29</v>
      </c>
      <c r="N111" s="42" t="s">
        <v>29</v>
      </c>
      <c r="O111" s="42" t="s">
        <v>29</v>
      </c>
      <c r="P111" s="42" t="s">
        <v>29</v>
      </c>
      <c r="Q111" s="42" t="s">
        <v>29</v>
      </c>
      <c r="R111" s="42" t="s">
        <v>29</v>
      </c>
      <c r="S111" s="42" t="s">
        <v>29</v>
      </c>
      <c r="T111" s="42" t="s">
        <v>29</v>
      </c>
      <c r="U111" s="42" t="s">
        <v>29</v>
      </c>
      <c r="V111" s="42" t="s">
        <v>29</v>
      </c>
      <c r="W111" s="42" t="s">
        <v>29</v>
      </c>
      <c r="X111" s="42" t="s">
        <v>29</v>
      </c>
      <c r="Y111" s="42" t="s">
        <v>29</v>
      </c>
      <c r="Z111" s="42" t="s">
        <v>29</v>
      </c>
      <c r="AA111" s="42" t="s">
        <v>29</v>
      </c>
      <c r="AB111" s="42" t="s">
        <v>29</v>
      </c>
      <c r="AC111" s="42" t="s">
        <v>29</v>
      </c>
      <c r="AD111" s="42" t="s">
        <v>29</v>
      </c>
      <c r="AE111" s="42" t="s">
        <v>29</v>
      </c>
      <c r="AF111" s="42" t="s">
        <v>29</v>
      </c>
      <c r="AG111" s="42" t="s">
        <v>29</v>
      </c>
      <c r="AH111" s="42" t="s">
        <v>29</v>
      </c>
      <c r="AI111" s="42" t="s">
        <v>29</v>
      </c>
      <c r="AJ111" s="42" t="s">
        <v>29</v>
      </c>
      <c r="AK111" s="42" t="s">
        <v>29</v>
      </c>
      <c r="AL111" s="42" t="s">
        <v>29</v>
      </c>
      <c r="AM111" s="42" t="s">
        <v>29</v>
      </c>
      <c r="AN111" s="42" t="s">
        <v>29</v>
      </c>
      <c r="AO111" s="42" t="s">
        <v>29</v>
      </c>
      <c r="AP111" s="42" t="s">
        <v>29</v>
      </c>
      <c r="AQ111" s="42" t="s">
        <v>29</v>
      </c>
      <c r="AR111" s="42" t="s">
        <v>29</v>
      </c>
      <c r="AS111" s="42" t="s">
        <v>29</v>
      </c>
      <c r="AT111" s="42" t="s">
        <v>29</v>
      </c>
      <c r="AU111" s="42" t="s">
        <v>29</v>
      </c>
      <c r="AV111" s="42" t="s">
        <v>29</v>
      </c>
      <c r="AW111" s="42" t="s">
        <v>29</v>
      </c>
      <c r="AX111" s="42" t="s">
        <v>29</v>
      </c>
      <c r="AY111" s="42" t="s">
        <v>29</v>
      </c>
      <c r="AZ111" s="42" t="s">
        <v>29</v>
      </c>
      <c r="BA111" s="42" t="s">
        <v>29</v>
      </c>
      <c r="BB111" s="42" t="s">
        <v>29</v>
      </c>
      <c r="BC111" s="42">
        <v>36.486563099999998</v>
      </c>
      <c r="BD111" s="42">
        <v>73.468530829999992</v>
      </c>
      <c r="BE111" s="42">
        <v>65.390577250000007</v>
      </c>
      <c r="BF111" s="42">
        <v>188.88892872999998</v>
      </c>
      <c r="BG111" s="42">
        <v>290.75439858999999</v>
      </c>
      <c r="BH111" s="42">
        <v>356.62874606000003</v>
      </c>
      <c r="BI111" s="42">
        <v>406.47321762000001</v>
      </c>
      <c r="BJ111" s="42">
        <v>448.59604424000003</v>
      </c>
      <c r="BK111" s="42">
        <v>455.05268458999996</v>
      </c>
      <c r="BL111" s="42">
        <v>414.88178502999995</v>
      </c>
      <c r="BM111" s="42">
        <v>381.09623566000005</v>
      </c>
      <c r="BN111" s="42">
        <v>376.05380439999999</v>
      </c>
      <c r="BO111" s="42">
        <v>329.35523000000001</v>
      </c>
      <c r="BP111" s="42">
        <v>307.71176500000001</v>
      </c>
      <c r="BQ111" s="42">
        <v>285.32696600000003</v>
      </c>
      <c r="BR111" s="42">
        <v>271.56403999999998</v>
      </c>
      <c r="BS111" s="42">
        <v>273.64659799999998</v>
      </c>
      <c r="BT111" s="42">
        <v>272.26577800000001</v>
      </c>
      <c r="BU111" s="42">
        <v>274.19721900000002</v>
      </c>
      <c r="BV111" s="42">
        <v>305.32468181000002</v>
      </c>
      <c r="BW111" s="42">
        <v>270.25660329999999</v>
      </c>
      <c r="BX111" s="42">
        <v>234.44366994999999</v>
      </c>
      <c r="BY111" s="42">
        <v>327.43108167000003</v>
      </c>
    </row>
    <row r="113" spans="77:77" x14ac:dyDescent="0.2">
      <c r="BY113" s="43"/>
    </row>
  </sheetData>
  <pageMargins left="0.15748031496062992" right="0.15748031496062992" top="0.78740157480314965" bottom="0.78740157480314965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AHV 8</vt:lpstr>
      <vt:lpstr>'AHV 8'!Druckbereich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Schüpbach Salome</dc:creator>
  <cp:lastModifiedBy>Schüpbach Salome BSV</cp:lastModifiedBy>
  <cp:lastPrinted>2020-04-29T05:47:38Z</cp:lastPrinted>
  <dcterms:created xsi:type="dcterms:W3CDTF">2004-04-06T11:58:02Z</dcterms:created>
  <dcterms:modified xsi:type="dcterms:W3CDTF">2023-11-29T11:15:41Z</dcterms:modified>
</cp:coreProperties>
</file>