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BV\"/>
    </mc:Choice>
  </mc:AlternateContent>
  <xr:revisionPtr revIDLastSave="0" documentId="13_ncr:1_{E0C6E6F9-23C9-43CF-A06D-CD09F39AAA4E}" xr6:coauthVersionLast="47" xr6:coauthVersionMax="47" xr10:uidLastSave="{00000000-0000-0000-0000-000000000000}"/>
  <bookViews>
    <workbookView xWindow="-38520" yWindow="-120" windowWidth="38640" windowHeight="21120" xr2:uid="{00000000-000D-0000-FFFF-FFFF00000000}"/>
  </bookViews>
  <sheets>
    <sheet name="BV_PP_4" sheetId="18" r:id="rId1"/>
    <sheet name="BV_PP_4 Typ_1" sheetId="16" r:id="rId2"/>
  </sheets>
  <externalReferences>
    <externalReference r:id="rId3"/>
    <externalReference r:id="rId4"/>
    <externalReference r:id="rId5"/>
    <externalReference r:id="rId6"/>
    <externalReference r:id="rId7"/>
    <externalReference r:id="rId8"/>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localSheetId="1"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localSheetId="1"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BV_PP_4!$A$1:$BD$32</definedName>
    <definedName name="_xlnm.Print_Area" localSheetId="1">'BV_PP_4 Typ_1'!$A$1:$BC$30</definedName>
    <definedName name="_xlnm.Print_Area">#REF!</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localSheetId="1"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1"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localSheetId="1"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 localSheetId="0">#REF!</definedName>
    <definedName name="_xlnm.Criteria" localSheetId="1">#REF!</definedName>
    <definedName name="_xlnm.Criteria">#REF!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localSheetId="1"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localSheetId="1"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localSheetId="0"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localSheetId="1"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localSheetId="1"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localSheetId="1"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localSheetId="1"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1"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localSheetId="1"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localSheetId="1"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1"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016B1528_AFB2_11D2_BE2D_CCAAFBE249DD_.wvu.Rows" localSheetId="1"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localSheetId="1" hidden="1">[6]SV_AS_8_2G!$A$10:$IV$10,[6]SV_AS_8_2G!#REF!,[6]SV_AS_8_2G!$A$11:$IV$11</definedName>
    <definedName name="Z_5BDBF91C_2672_4A4D_B537_B4CA6C494A49_.wvu.Rows" hidden="1">[6]SV_AS_8_2G!$A$10:$IV$10,[6]SV_AS_8_2G!#REF!,[6]SV_AS_8_2G!$A$11:$IV$11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 localSheetId="0">#REF!</definedName>
    <definedName name="_xlnm.Extract" localSheetId="1">#REF!</definedName>
    <definedName name="_xlnm.Extra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6" i="16" l="1"/>
  <c r="BD32" i="18"/>
  <c r="BC30" i="16" l="1"/>
  <c r="BC17" i="16"/>
  <c r="BC15" i="16" l="1"/>
  <c r="BC5" i="16"/>
  <c r="BC6" i="16"/>
  <c r="BC11" i="16"/>
  <c r="BC22" i="16"/>
  <c r="BC24" i="16"/>
  <c r="BC8" i="16" l="1"/>
  <c r="BC28" i="16"/>
  <c r="BC20" i="16"/>
  <c r="BC9" i="16"/>
  <c r="BC23" i="16"/>
  <c r="BC21" i="16"/>
  <c r="BC14" i="16"/>
  <c r="BC10" i="16"/>
  <c r="AW3" i="16"/>
  <c r="AN3" i="16"/>
  <c r="AM3" i="16"/>
  <c r="BC19" i="16"/>
  <c r="AU3" i="16"/>
  <c r="AO3" i="16"/>
  <c r="AX3" i="16"/>
  <c r="AY3" i="16"/>
  <c r="AS3" i="16"/>
  <c r="AP3" i="16" l="1"/>
  <c r="AV3" i="16"/>
  <c r="BC13" i="16"/>
  <c r="BB3" i="16"/>
  <c r="BC4" i="16"/>
  <c r="BC7" i="16"/>
  <c r="AK3" i="16"/>
  <c r="AR3" i="16"/>
  <c r="AQ3" i="16"/>
  <c r="AL3" i="16"/>
  <c r="AZ3" i="16"/>
  <c r="BA3" i="16"/>
  <c r="AT3" i="16"/>
  <c r="BD17" i="18" l="1"/>
  <c r="BC3" i="16"/>
  <c r="BC18" i="16"/>
  <c r="BC16" i="16"/>
  <c r="BC12" i="16" l="1"/>
  <c r="BD9" i="18"/>
  <c r="BD7" i="18"/>
  <c r="BD8" i="18"/>
  <c r="BD4" i="18"/>
  <c r="BD16" i="18"/>
  <c r="BD23" i="18"/>
  <c r="BD5" i="18"/>
  <c r="BD22" i="18"/>
  <c r="BD24" i="18"/>
  <c r="BD25" i="18" l="1"/>
  <c r="BD26" i="18"/>
  <c r="BD3" i="18"/>
  <c r="BC27" i="16"/>
  <c r="BD15" i="18"/>
  <c r="BD21" i="18"/>
  <c r="BD6" i="18"/>
  <c r="BC29" i="16"/>
  <c r="BC25" i="16" l="1"/>
  <c r="BD20" i="18"/>
  <c r="BD13" i="18" l="1"/>
  <c r="BD10" i="18"/>
  <c r="BD11" i="18" l="1"/>
  <c r="BD12" i="18" l="1"/>
  <c r="BD14" i="18" l="1"/>
  <c r="BD19" i="18" l="1"/>
  <c r="BD18" i="18" l="1"/>
  <c r="BD27" i="18" l="1"/>
  <c r="BD31" i="18"/>
  <c r="BD29" i="18" l="1"/>
  <c r="BD30" i="18"/>
  <c r="BD28" i="18"/>
</calcChain>
</file>

<file path=xl/sharedStrings.xml><?xml version="1.0" encoding="utf-8"?>
<sst xmlns="http://schemas.openxmlformats.org/spreadsheetml/2006/main" count="1686" uniqueCount="193">
  <si>
    <t>–</t>
  </si>
  <si>
    <t>2000</t>
  </si>
  <si>
    <t>2002</t>
  </si>
  <si>
    <t>Variation du capital</t>
  </si>
  <si>
    <t>Veränderung des Kapitals</t>
  </si>
  <si>
    <t>Variations de valeur du capital</t>
  </si>
  <si>
    <t>Kapitalwertänderungen</t>
  </si>
  <si>
    <t>1992</t>
  </si>
  <si>
    <t>Cotisations</t>
  </si>
  <si>
    <t xml:space="preserve">   Salariés</t>
  </si>
  <si>
    <t xml:space="preserve">   Employeurs</t>
  </si>
  <si>
    <t>Prestations sociales</t>
  </si>
  <si>
    <t>Sozialleistungen</t>
  </si>
  <si>
    <t xml:space="preserve">   en rentes</t>
  </si>
  <si>
    <t xml:space="preserve">   Renten</t>
  </si>
  <si>
    <t xml:space="preserve">   en capital</t>
  </si>
  <si>
    <t xml:space="preserve">   Kapitalleistungen</t>
  </si>
  <si>
    <t xml:space="preserve">   Versements en espèces</t>
  </si>
  <si>
    <t xml:space="preserve">   Barauszahlungen</t>
  </si>
  <si>
    <t>Paiements nets à des assurances</t>
  </si>
  <si>
    <t>Nettozahlungen an Versicherungen</t>
  </si>
  <si>
    <t>Intérêts passifs</t>
  </si>
  <si>
    <t>.</t>
  </si>
  <si>
    <t>Recettes provenant de services, autres</t>
  </si>
  <si>
    <t xml:space="preserve">   Arbeitnehmende</t>
  </si>
  <si>
    <t xml:space="preserve">   Arbeitgebende</t>
  </si>
  <si>
    <t>Recettes</t>
  </si>
  <si>
    <t>Einnahmen</t>
  </si>
  <si>
    <t>Dépenses</t>
  </si>
  <si>
    <t>Ausgaben</t>
  </si>
  <si>
    <r>
      <t>Eintrittseinlagen</t>
    </r>
    <r>
      <rPr>
        <sz val="8"/>
        <rFont val="Arial"/>
        <family val="2"/>
      </rPr>
      <t xml:space="preserve"> 
(ohne Freizügigkeitsleistungen)</t>
    </r>
  </si>
  <si>
    <t>in Millionen Franken</t>
  </si>
  <si>
    <t>en millions de francs</t>
  </si>
  <si>
    <r>
      <t>Andere Veränderungen des Kapitals</t>
    </r>
    <r>
      <rPr>
        <vertAlign val="superscript"/>
        <sz val="10"/>
        <rFont val="Arial"/>
        <family val="2"/>
      </rPr>
      <t>8</t>
    </r>
  </si>
  <si>
    <r>
      <t>Autres variations du capital</t>
    </r>
    <r>
      <rPr>
        <vertAlign val="superscript"/>
        <sz val="10"/>
        <rFont val="Arial"/>
        <family val="2"/>
      </rPr>
      <t>8</t>
    </r>
  </si>
  <si>
    <r>
      <t>Verwaltungsaufwand</t>
    </r>
    <r>
      <rPr>
        <b/>
        <vertAlign val="superscript"/>
        <sz val="10"/>
        <rFont val="Arial"/>
        <family val="2"/>
      </rPr>
      <t>7</t>
    </r>
  </si>
  <si>
    <r>
      <t>Vermögensverwaltungskosten</t>
    </r>
    <r>
      <rPr>
        <b/>
        <vertAlign val="superscript"/>
        <sz val="10"/>
        <rFont val="Arial"/>
        <family val="2"/>
      </rPr>
      <t>6</t>
    </r>
  </si>
  <si>
    <r>
      <t xml:space="preserve">    Einbezahlte Freizügigkeitsleistungen</t>
    </r>
    <r>
      <rPr>
        <i/>
        <vertAlign val="superscript"/>
        <sz val="10"/>
        <rFont val="Arial"/>
        <family val="2"/>
      </rPr>
      <t>5</t>
    </r>
  </si>
  <si>
    <r>
      <t xml:space="preserve">    Prestations de libre passage encaissées</t>
    </r>
    <r>
      <rPr>
        <i/>
        <vertAlign val="superscript"/>
        <sz val="10"/>
        <rFont val="Arial"/>
        <family val="2"/>
      </rPr>
      <t>5</t>
    </r>
  </si>
  <si>
    <r>
      <t xml:space="preserve">    Ausbezahlte Freizügigkeitsleistungen</t>
    </r>
    <r>
      <rPr>
        <i/>
        <vertAlign val="superscript"/>
        <sz val="10"/>
        <rFont val="Arial"/>
        <family val="2"/>
      </rPr>
      <t>5</t>
    </r>
  </si>
  <si>
    <r>
      <t xml:space="preserve">    Prestations de libre passage payées</t>
    </r>
    <r>
      <rPr>
        <i/>
        <vertAlign val="superscript"/>
        <sz val="10"/>
        <rFont val="Arial"/>
        <family val="2"/>
      </rPr>
      <t>5</t>
    </r>
  </si>
  <si>
    <t>Ertrag aus Dienstleistungen, Übriges</t>
  </si>
  <si>
    <r>
      <t xml:space="preserve">   Arbeitgebende</t>
    </r>
    <r>
      <rPr>
        <vertAlign val="superscript"/>
        <sz val="10"/>
        <rFont val="Arial"/>
        <family val="2"/>
      </rPr>
      <t>4</t>
    </r>
  </si>
  <si>
    <r>
      <t xml:space="preserve">   Employeurs</t>
    </r>
    <r>
      <rPr>
        <vertAlign val="superscript"/>
        <sz val="10"/>
        <rFont val="Arial"/>
        <family val="2"/>
      </rPr>
      <t>4</t>
    </r>
  </si>
  <si>
    <r>
      <t xml:space="preserve">   Arbeitnehmende</t>
    </r>
    <r>
      <rPr>
        <vertAlign val="superscript"/>
        <sz val="10"/>
        <rFont val="Arial"/>
        <family val="2"/>
      </rPr>
      <t>4</t>
    </r>
  </si>
  <si>
    <r>
      <t xml:space="preserve">   Salariés</t>
    </r>
    <r>
      <rPr>
        <vertAlign val="superscript"/>
        <sz val="10"/>
        <rFont val="Arial"/>
        <family val="2"/>
      </rPr>
      <t>4</t>
    </r>
  </si>
  <si>
    <r>
      <t>2010</t>
    </r>
    <r>
      <rPr>
        <b/>
        <vertAlign val="superscript"/>
        <sz val="10"/>
        <rFont val="Arial"/>
        <family val="2"/>
      </rPr>
      <t>3</t>
    </r>
  </si>
  <si>
    <r>
      <t>2009</t>
    </r>
    <r>
      <rPr>
        <b/>
        <vertAlign val="superscript"/>
        <sz val="10"/>
        <rFont val="Arial"/>
        <family val="2"/>
      </rPr>
      <t>3</t>
    </r>
  </si>
  <si>
    <r>
      <t>2008</t>
    </r>
    <r>
      <rPr>
        <b/>
        <vertAlign val="superscript"/>
        <sz val="10"/>
        <rFont val="Arial"/>
        <family val="2"/>
      </rPr>
      <t>3</t>
    </r>
  </si>
  <si>
    <r>
      <t>2007</t>
    </r>
    <r>
      <rPr>
        <vertAlign val="superscript"/>
        <sz val="10"/>
        <rFont val="Arial"/>
        <family val="2"/>
      </rPr>
      <t>3</t>
    </r>
  </si>
  <si>
    <r>
      <t>2006</t>
    </r>
    <r>
      <rPr>
        <vertAlign val="superscript"/>
        <sz val="10"/>
        <rFont val="Arial"/>
        <family val="2"/>
      </rPr>
      <t>3</t>
    </r>
  </si>
  <si>
    <r>
      <t>2005</t>
    </r>
    <r>
      <rPr>
        <vertAlign val="superscript"/>
        <sz val="10"/>
        <rFont val="Arial"/>
        <family val="2"/>
      </rPr>
      <t>3</t>
    </r>
  </si>
  <si>
    <r>
      <t>2004</t>
    </r>
    <r>
      <rPr>
        <vertAlign val="superscript"/>
        <sz val="10"/>
        <rFont val="Arial"/>
        <family val="2"/>
      </rPr>
      <t>3</t>
    </r>
  </si>
  <si>
    <r>
      <t>2003</t>
    </r>
    <r>
      <rPr>
        <b/>
        <vertAlign val="superscript"/>
        <sz val="10"/>
        <rFont val="Arial"/>
        <family val="2"/>
      </rPr>
      <t>2</t>
    </r>
  </si>
  <si>
    <r>
      <t>2001</t>
    </r>
    <r>
      <rPr>
        <vertAlign val="superscript"/>
        <sz val="10"/>
        <rFont val="Arial"/>
        <family val="2"/>
      </rPr>
      <t>2</t>
    </r>
  </si>
  <si>
    <r>
      <t>1999</t>
    </r>
    <r>
      <rPr>
        <vertAlign val="superscript"/>
        <sz val="10"/>
        <rFont val="Arial"/>
        <family val="2"/>
      </rPr>
      <t>2</t>
    </r>
  </si>
  <si>
    <t>1998</t>
  </si>
  <si>
    <r>
      <t>1997</t>
    </r>
    <r>
      <rPr>
        <vertAlign val="superscript"/>
        <sz val="10"/>
        <rFont val="Arial"/>
        <family val="2"/>
      </rPr>
      <t>2,3</t>
    </r>
  </si>
  <si>
    <r>
      <t>1995</t>
    </r>
    <r>
      <rPr>
        <vertAlign val="superscript"/>
        <sz val="10"/>
        <rFont val="Arial"/>
        <family val="2"/>
      </rPr>
      <t>2</t>
    </r>
  </si>
  <si>
    <r>
      <t>1993</t>
    </r>
    <r>
      <rPr>
        <vertAlign val="superscript"/>
        <sz val="10"/>
        <rFont val="Arial"/>
        <family val="2"/>
      </rPr>
      <t>2</t>
    </r>
  </si>
  <si>
    <r>
      <t>1991</t>
    </r>
    <r>
      <rPr>
        <vertAlign val="superscript"/>
        <sz val="10"/>
        <rFont val="Arial"/>
        <family val="2"/>
      </rPr>
      <t>2</t>
    </r>
  </si>
  <si>
    <r>
      <t>1985</t>
    </r>
    <r>
      <rPr>
        <vertAlign val="superscript"/>
        <sz val="10"/>
        <rFont val="Arial"/>
        <family val="2"/>
      </rPr>
      <t>1</t>
    </r>
  </si>
  <si>
    <r>
      <t>1980</t>
    </r>
    <r>
      <rPr>
        <vertAlign val="superscript"/>
        <sz val="10"/>
        <rFont val="Arial"/>
        <family val="2"/>
      </rPr>
      <t>1</t>
    </r>
  </si>
  <si>
    <r>
      <t>1970</t>
    </r>
    <r>
      <rPr>
        <vertAlign val="superscript"/>
        <sz val="10"/>
        <rFont val="Arial"/>
        <family val="2"/>
      </rPr>
      <t>1</t>
    </r>
  </si>
  <si>
    <t>BV 4
Finanzen</t>
  </si>
  <si>
    <t>PP 4
Finances</t>
  </si>
  <si>
    <t>Laufender Kapitalertrag</t>
  </si>
  <si>
    <r>
      <t>2011</t>
    </r>
    <r>
      <rPr>
        <b/>
        <vertAlign val="superscript"/>
        <sz val="10"/>
        <rFont val="Arial"/>
        <family val="2"/>
      </rPr>
      <t>3</t>
    </r>
  </si>
  <si>
    <t>Produit courant du capital</t>
  </si>
  <si>
    <t>Austrittszahlungen, saldiert</t>
  </si>
  <si>
    <t xml:space="preserve">   Freizügigkeitsleistungen, saldiert</t>
  </si>
  <si>
    <r>
      <t>2012</t>
    </r>
    <r>
      <rPr>
        <b/>
        <vertAlign val="superscript"/>
        <sz val="10"/>
        <rFont val="Arial"/>
        <family val="2"/>
      </rPr>
      <t>3</t>
    </r>
  </si>
  <si>
    <r>
      <t>2013</t>
    </r>
    <r>
      <rPr>
        <b/>
        <vertAlign val="superscript"/>
        <sz val="10"/>
        <rFont val="Arial"/>
        <family val="2"/>
      </rPr>
      <t>3</t>
    </r>
  </si>
  <si>
    <t>Ergebnis</t>
  </si>
  <si>
    <t>Résultat</t>
  </si>
  <si>
    <t xml:space="preserve">Beiträge </t>
  </si>
  <si>
    <r>
      <t>Frais d’administration de la fortune</t>
    </r>
    <r>
      <rPr>
        <b/>
        <vertAlign val="superscript"/>
        <sz val="10"/>
        <rFont val="Arial"/>
        <family val="2"/>
      </rPr>
      <t>6</t>
    </r>
  </si>
  <si>
    <r>
      <t>Frais d’administration</t>
    </r>
    <r>
      <rPr>
        <b/>
        <vertAlign val="superscript"/>
        <sz val="10"/>
        <rFont val="Arial"/>
        <family val="2"/>
      </rPr>
      <t>7</t>
    </r>
  </si>
  <si>
    <t>Prestations de sortie, nettes</t>
  </si>
  <si>
    <r>
      <t>2014</t>
    </r>
    <r>
      <rPr>
        <b/>
        <vertAlign val="superscript"/>
        <sz val="10"/>
        <rFont val="Arial"/>
        <family val="2"/>
      </rPr>
      <t>3</t>
    </r>
  </si>
  <si>
    <r>
      <t xml:space="preserve">Versements initiaux 
</t>
    </r>
    <r>
      <rPr>
        <sz val="8"/>
        <rFont val="Arial"/>
        <family val="2"/>
      </rPr>
      <t>(hors prestations de libre passage)</t>
    </r>
  </si>
  <si>
    <t xml:space="preserve">   Prestations de libre passage, nettes</t>
  </si>
  <si>
    <r>
      <t>Kapital</t>
    </r>
    <r>
      <rPr>
        <b/>
        <vertAlign val="superscript"/>
        <sz val="10"/>
        <rFont val="Arial"/>
        <family val="2"/>
      </rPr>
      <t>3,9</t>
    </r>
  </si>
  <si>
    <r>
      <t>Capital</t>
    </r>
    <r>
      <rPr>
        <b/>
        <vertAlign val="superscript"/>
        <sz val="10"/>
        <rFont val="Arial"/>
        <family val="2"/>
      </rPr>
      <t>3,9</t>
    </r>
  </si>
  <si>
    <t>Kapital der Kollektivversicherungen / Rückversicherer, in Mrd. Franken</t>
  </si>
  <si>
    <t>Capital des assurances collectives / des réassurances, in Mrd. Franken</t>
  </si>
  <si>
    <t>Extern getragene Verwaltungskosten, in Mio. Franken</t>
  </si>
  <si>
    <t>Frais d’administration supportés par des services externes, en millions de francs</t>
  </si>
  <si>
    <r>
      <t>2015</t>
    </r>
    <r>
      <rPr>
        <b/>
        <vertAlign val="superscript"/>
        <sz val="10"/>
        <rFont val="Arial"/>
        <family val="2"/>
      </rPr>
      <t>3</t>
    </r>
  </si>
  <si>
    <r>
      <t>2016</t>
    </r>
    <r>
      <rPr>
        <vertAlign val="superscript"/>
        <sz val="10"/>
        <rFont val="Arial"/>
        <family val="2"/>
      </rPr>
      <t>4</t>
    </r>
  </si>
  <si>
    <r>
      <t>2017</t>
    </r>
    <r>
      <rPr>
        <b/>
        <vertAlign val="superscript"/>
        <sz val="10"/>
        <rFont val="Arial"/>
        <family val="2"/>
      </rPr>
      <t>4</t>
    </r>
  </si>
  <si>
    <r>
      <t>2018</t>
    </r>
    <r>
      <rPr>
        <b/>
        <vertAlign val="superscript"/>
        <sz val="10"/>
        <rFont val="Arial"/>
        <family val="2"/>
      </rPr>
      <t>4</t>
    </r>
  </si>
  <si>
    <r>
      <t>1971</t>
    </r>
    <r>
      <rPr>
        <vertAlign val="superscript"/>
        <sz val="10"/>
        <rFont val="Arial"/>
        <family val="2"/>
      </rPr>
      <t>1</t>
    </r>
  </si>
  <si>
    <r>
      <t>1972</t>
    </r>
    <r>
      <rPr>
        <vertAlign val="superscript"/>
        <sz val="10"/>
        <rFont val="Arial"/>
        <family val="2"/>
      </rPr>
      <t>1</t>
    </r>
  </si>
  <si>
    <r>
      <t>1973</t>
    </r>
    <r>
      <rPr>
        <vertAlign val="superscript"/>
        <sz val="10"/>
        <rFont val="Arial"/>
        <family val="2"/>
      </rPr>
      <t>1</t>
    </r>
  </si>
  <si>
    <r>
      <t>1974</t>
    </r>
    <r>
      <rPr>
        <vertAlign val="superscript"/>
        <sz val="10"/>
        <rFont val="Arial"/>
        <family val="2"/>
      </rPr>
      <t>1</t>
    </r>
  </si>
  <si>
    <r>
      <t>1975</t>
    </r>
    <r>
      <rPr>
        <vertAlign val="superscript"/>
        <sz val="10"/>
        <rFont val="Arial"/>
        <family val="2"/>
      </rPr>
      <t>1</t>
    </r>
  </si>
  <si>
    <r>
      <t>1976</t>
    </r>
    <r>
      <rPr>
        <vertAlign val="superscript"/>
        <sz val="10"/>
        <rFont val="Arial"/>
        <family val="2"/>
      </rPr>
      <t>1</t>
    </r>
  </si>
  <si>
    <r>
      <t>1977</t>
    </r>
    <r>
      <rPr>
        <vertAlign val="superscript"/>
        <sz val="10"/>
        <rFont val="Arial"/>
        <family val="2"/>
      </rPr>
      <t>1</t>
    </r>
  </si>
  <si>
    <r>
      <t>1978</t>
    </r>
    <r>
      <rPr>
        <vertAlign val="superscript"/>
        <sz val="10"/>
        <rFont val="Arial"/>
        <family val="2"/>
      </rPr>
      <t>1</t>
    </r>
  </si>
  <si>
    <r>
      <t>1979</t>
    </r>
    <r>
      <rPr>
        <vertAlign val="superscript"/>
        <sz val="10"/>
        <rFont val="Arial"/>
        <family val="2"/>
      </rPr>
      <t>1</t>
    </r>
  </si>
  <si>
    <r>
      <t>1986</t>
    </r>
    <r>
      <rPr>
        <vertAlign val="superscript"/>
        <sz val="10"/>
        <rFont val="Arial"/>
        <family val="2"/>
      </rPr>
      <t>1</t>
    </r>
  </si>
  <si>
    <r>
      <t>1981</t>
    </r>
    <r>
      <rPr>
        <vertAlign val="superscript"/>
        <sz val="10"/>
        <rFont val="Arial"/>
        <family val="2"/>
      </rPr>
      <t>1</t>
    </r>
  </si>
  <si>
    <r>
      <t>1982</t>
    </r>
    <r>
      <rPr>
        <vertAlign val="superscript"/>
        <sz val="10"/>
        <rFont val="Arial"/>
        <family val="2"/>
      </rPr>
      <t>1</t>
    </r>
  </si>
  <si>
    <r>
      <t>1983</t>
    </r>
    <r>
      <rPr>
        <vertAlign val="superscript"/>
        <sz val="10"/>
        <rFont val="Arial"/>
        <family val="2"/>
      </rPr>
      <t>1</t>
    </r>
  </si>
  <si>
    <r>
      <t>1984</t>
    </r>
    <r>
      <rPr>
        <vertAlign val="superscript"/>
        <sz val="10"/>
        <rFont val="Arial"/>
        <family val="2"/>
      </rPr>
      <t>1</t>
    </r>
  </si>
  <si>
    <r>
      <t>2019</t>
    </r>
    <r>
      <rPr>
        <b/>
        <vertAlign val="superscript"/>
        <sz val="10"/>
        <rFont val="Arial"/>
        <family val="2"/>
      </rPr>
      <t>4</t>
    </r>
  </si>
  <si>
    <t>…</t>
  </si>
  <si>
    <t>4</t>
  </si>
  <si>
    <t>5</t>
  </si>
  <si>
    <t>7</t>
  </si>
  <si>
    <t>8</t>
  </si>
  <si>
    <t>Passivzinsen, sonstiger Aufwand</t>
  </si>
  <si>
    <t>Intérêts passifs, autres charges</t>
  </si>
  <si>
    <t>Kapital</t>
  </si>
  <si>
    <t>Andere Veränderungen des Kapitals</t>
  </si>
  <si>
    <t>Autres variations du capital</t>
  </si>
  <si>
    <t>Capital</t>
  </si>
  <si>
    <t>Frais d’administration</t>
  </si>
  <si>
    <t>Frais d’administration de la fortune</t>
  </si>
  <si>
    <t xml:space="preserve">    Prestations de libre passage encaissées</t>
  </si>
  <si>
    <t xml:space="preserve">    Prestations de libre passage payées</t>
  </si>
  <si>
    <t xml:space="preserve">    Ausbezahlte Freizügigkeitsleistungen</t>
  </si>
  <si>
    <t xml:space="preserve">    Einbezahlte Freizügigkeitsleistungen</t>
  </si>
  <si>
    <t>Vermögensverwaltungskosten</t>
  </si>
  <si>
    <t>Verwaltungsaufwand</t>
  </si>
  <si>
    <t>2020</t>
  </si>
  <si>
    <t>10</t>
  </si>
  <si>
    <t>9</t>
  </si>
  <si>
    <t>3,10</t>
  </si>
  <si>
    <t>2021</t>
  </si>
  <si>
    <r>
      <t>1970</t>
    </r>
    <r>
      <rPr>
        <vertAlign val="superscript"/>
        <sz val="10"/>
        <color theme="1"/>
        <rFont val="Arial"/>
        <family val="2"/>
      </rPr>
      <t>1</t>
    </r>
  </si>
  <si>
    <r>
      <t>1971</t>
    </r>
    <r>
      <rPr>
        <vertAlign val="superscript"/>
        <sz val="10"/>
        <color theme="1"/>
        <rFont val="Arial"/>
        <family val="2"/>
      </rPr>
      <t>1</t>
    </r>
  </si>
  <si>
    <r>
      <t>1972</t>
    </r>
    <r>
      <rPr>
        <vertAlign val="superscript"/>
        <sz val="10"/>
        <color theme="1"/>
        <rFont val="Arial"/>
        <family val="2"/>
      </rPr>
      <t>1</t>
    </r>
  </si>
  <si>
    <r>
      <t>1973</t>
    </r>
    <r>
      <rPr>
        <vertAlign val="superscript"/>
        <sz val="10"/>
        <color theme="1"/>
        <rFont val="Arial"/>
        <family val="2"/>
      </rPr>
      <t>1</t>
    </r>
  </si>
  <si>
    <r>
      <t>1974</t>
    </r>
    <r>
      <rPr>
        <vertAlign val="superscript"/>
        <sz val="10"/>
        <color theme="1"/>
        <rFont val="Arial"/>
        <family val="2"/>
      </rPr>
      <t>1</t>
    </r>
  </si>
  <si>
    <r>
      <t>1975</t>
    </r>
    <r>
      <rPr>
        <vertAlign val="superscript"/>
        <sz val="10"/>
        <color theme="1"/>
        <rFont val="Arial"/>
        <family val="2"/>
      </rPr>
      <t>1</t>
    </r>
  </si>
  <si>
    <r>
      <t>1976</t>
    </r>
    <r>
      <rPr>
        <vertAlign val="superscript"/>
        <sz val="10"/>
        <color theme="1"/>
        <rFont val="Arial"/>
        <family val="2"/>
      </rPr>
      <t>1</t>
    </r>
  </si>
  <si>
    <r>
      <t>1977</t>
    </r>
    <r>
      <rPr>
        <vertAlign val="superscript"/>
        <sz val="10"/>
        <color theme="1"/>
        <rFont val="Arial"/>
        <family val="2"/>
      </rPr>
      <t>1</t>
    </r>
  </si>
  <si>
    <r>
      <t>1978</t>
    </r>
    <r>
      <rPr>
        <vertAlign val="superscript"/>
        <sz val="10"/>
        <color theme="1"/>
        <rFont val="Arial"/>
        <family val="2"/>
      </rPr>
      <t>1</t>
    </r>
  </si>
  <si>
    <r>
      <t>1979</t>
    </r>
    <r>
      <rPr>
        <vertAlign val="superscript"/>
        <sz val="10"/>
        <color theme="1"/>
        <rFont val="Arial"/>
        <family val="2"/>
      </rPr>
      <t>1</t>
    </r>
  </si>
  <si>
    <r>
      <t>1980</t>
    </r>
    <r>
      <rPr>
        <vertAlign val="superscript"/>
        <sz val="10"/>
        <color theme="1"/>
        <rFont val="Arial"/>
        <family val="2"/>
      </rPr>
      <t>1</t>
    </r>
  </si>
  <si>
    <r>
      <t>1981</t>
    </r>
    <r>
      <rPr>
        <vertAlign val="superscript"/>
        <sz val="10"/>
        <color theme="1"/>
        <rFont val="Arial"/>
        <family val="2"/>
      </rPr>
      <t>1</t>
    </r>
  </si>
  <si>
    <r>
      <t>1982</t>
    </r>
    <r>
      <rPr>
        <vertAlign val="superscript"/>
        <sz val="10"/>
        <color theme="1"/>
        <rFont val="Arial"/>
        <family val="2"/>
      </rPr>
      <t>1</t>
    </r>
  </si>
  <si>
    <r>
      <t>1983</t>
    </r>
    <r>
      <rPr>
        <vertAlign val="superscript"/>
        <sz val="10"/>
        <color theme="1"/>
        <rFont val="Arial"/>
        <family val="2"/>
      </rPr>
      <t>1</t>
    </r>
  </si>
  <si>
    <r>
      <t>1984</t>
    </r>
    <r>
      <rPr>
        <vertAlign val="superscript"/>
        <sz val="10"/>
        <color theme="1"/>
        <rFont val="Arial"/>
        <family val="2"/>
      </rPr>
      <t>1</t>
    </r>
  </si>
  <si>
    <r>
      <t>1985</t>
    </r>
    <r>
      <rPr>
        <vertAlign val="superscript"/>
        <sz val="10"/>
        <color theme="1"/>
        <rFont val="Arial"/>
        <family val="2"/>
      </rPr>
      <t>1</t>
    </r>
  </si>
  <si>
    <r>
      <t>1986</t>
    </r>
    <r>
      <rPr>
        <vertAlign val="superscript"/>
        <sz val="10"/>
        <color theme="1"/>
        <rFont val="Arial"/>
        <family val="2"/>
      </rPr>
      <t>1</t>
    </r>
  </si>
  <si>
    <r>
      <t>1991</t>
    </r>
    <r>
      <rPr>
        <vertAlign val="superscript"/>
        <sz val="10"/>
        <color theme="1"/>
        <rFont val="Arial"/>
        <family val="2"/>
      </rPr>
      <t>2</t>
    </r>
  </si>
  <si>
    <r>
      <t>1993</t>
    </r>
    <r>
      <rPr>
        <vertAlign val="superscript"/>
        <sz val="10"/>
        <color theme="1"/>
        <rFont val="Arial"/>
        <family val="2"/>
      </rPr>
      <t>2</t>
    </r>
  </si>
  <si>
    <r>
      <t>1995</t>
    </r>
    <r>
      <rPr>
        <vertAlign val="superscript"/>
        <sz val="10"/>
        <color theme="1"/>
        <rFont val="Arial"/>
        <family val="2"/>
      </rPr>
      <t>2</t>
    </r>
  </si>
  <si>
    <r>
      <t>1997</t>
    </r>
    <r>
      <rPr>
        <vertAlign val="superscript"/>
        <sz val="10"/>
        <color theme="1"/>
        <rFont val="Arial"/>
        <family val="2"/>
      </rPr>
      <t>2,3</t>
    </r>
  </si>
  <si>
    <r>
      <t>1999</t>
    </r>
    <r>
      <rPr>
        <vertAlign val="superscript"/>
        <sz val="10"/>
        <color theme="1"/>
        <rFont val="Arial"/>
        <family val="2"/>
      </rPr>
      <t>2</t>
    </r>
  </si>
  <si>
    <r>
      <t>2001</t>
    </r>
    <r>
      <rPr>
        <vertAlign val="superscript"/>
        <sz val="10"/>
        <color theme="1"/>
        <rFont val="Arial"/>
        <family val="2"/>
      </rPr>
      <t>2</t>
    </r>
  </si>
  <si>
    <r>
      <t>2003</t>
    </r>
    <r>
      <rPr>
        <b/>
        <vertAlign val="superscript"/>
        <sz val="10"/>
        <color theme="1"/>
        <rFont val="Arial"/>
        <family val="2"/>
      </rPr>
      <t>2</t>
    </r>
  </si>
  <si>
    <r>
      <t>2004</t>
    </r>
    <r>
      <rPr>
        <vertAlign val="superscript"/>
        <sz val="10"/>
        <color theme="1"/>
        <rFont val="Arial"/>
        <family val="2"/>
      </rPr>
      <t>3</t>
    </r>
  </si>
  <si>
    <r>
      <t>2005</t>
    </r>
    <r>
      <rPr>
        <vertAlign val="superscript"/>
        <sz val="10"/>
        <color theme="1"/>
        <rFont val="Arial"/>
        <family val="2"/>
      </rPr>
      <t>3</t>
    </r>
  </si>
  <si>
    <r>
      <t>2006</t>
    </r>
    <r>
      <rPr>
        <vertAlign val="superscript"/>
        <sz val="10"/>
        <color theme="1"/>
        <rFont val="Arial"/>
        <family val="2"/>
      </rPr>
      <t>3</t>
    </r>
  </si>
  <si>
    <r>
      <t>2007</t>
    </r>
    <r>
      <rPr>
        <vertAlign val="superscript"/>
        <sz val="10"/>
        <color theme="1"/>
        <rFont val="Arial"/>
        <family val="2"/>
      </rPr>
      <t>3</t>
    </r>
  </si>
  <si>
    <r>
      <t>2008</t>
    </r>
    <r>
      <rPr>
        <b/>
        <vertAlign val="superscript"/>
        <sz val="10"/>
        <color theme="1"/>
        <rFont val="Arial"/>
        <family val="2"/>
      </rPr>
      <t>3</t>
    </r>
  </si>
  <si>
    <r>
      <t>2009</t>
    </r>
    <r>
      <rPr>
        <b/>
        <vertAlign val="superscript"/>
        <sz val="10"/>
        <color theme="1"/>
        <rFont val="Arial"/>
        <family val="2"/>
      </rPr>
      <t>3</t>
    </r>
  </si>
  <si>
    <r>
      <t>2010</t>
    </r>
    <r>
      <rPr>
        <b/>
        <vertAlign val="superscript"/>
        <sz val="10"/>
        <color theme="1"/>
        <rFont val="Arial"/>
        <family val="2"/>
      </rPr>
      <t>3</t>
    </r>
  </si>
  <si>
    <r>
      <t>2011</t>
    </r>
    <r>
      <rPr>
        <b/>
        <vertAlign val="superscript"/>
        <sz val="10"/>
        <color theme="1"/>
        <rFont val="Arial"/>
        <family val="2"/>
      </rPr>
      <t>3</t>
    </r>
  </si>
  <si>
    <r>
      <t>2012</t>
    </r>
    <r>
      <rPr>
        <b/>
        <vertAlign val="superscript"/>
        <sz val="10"/>
        <color theme="1"/>
        <rFont val="Arial"/>
        <family val="2"/>
      </rPr>
      <t>3</t>
    </r>
  </si>
  <si>
    <r>
      <t>2013</t>
    </r>
    <r>
      <rPr>
        <b/>
        <vertAlign val="superscript"/>
        <sz val="10"/>
        <color theme="1"/>
        <rFont val="Arial"/>
        <family val="2"/>
      </rPr>
      <t>3</t>
    </r>
  </si>
  <si>
    <r>
      <t>2014</t>
    </r>
    <r>
      <rPr>
        <b/>
        <vertAlign val="superscript"/>
        <sz val="10"/>
        <color theme="1"/>
        <rFont val="Arial"/>
        <family val="2"/>
      </rPr>
      <t>3</t>
    </r>
  </si>
  <si>
    <r>
      <t>2015</t>
    </r>
    <r>
      <rPr>
        <b/>
        <vertAlign val="superscript"/>
        <sz val="10"/>
        <color theme="1"/>
        <rFont val="Arial"/>
        <family val="2"/>
      </rPr>
      <t>3</t>
    </r>
  </si>
  <si>
    <r>
      <t>2016</t>
    </r>
    <r>
      <rPr>
        <vertAlign val="superscript"/>
        <sz val="10"/>
        <color theme="1"/>
        <rFont val="Arial"/>
        <family val="2"/>
      </rPr>
      <t>4</t>
    </r>
  </si>
  <si>
    <r>
      <t>2017</t>
    </r>
    <r>
      <rPr>
        <b/>
        <vertAlign val="superscript"/>
        <sz val="10"/>
        <color theme="1"/>
        <rFont val="Arial"/>
        <family val="2"/>
      </rPr>
      <t>4</t>
    </r>
  </si>
  <si>
    <r>
      <t>2018</t>
    </r>
    <r>
      <rPr>
        <b/>
        <vertAlign val="superscript"/>
        <sz val="10"/>
        <color theme="1"/>
        <rFont val="Arial"/>
        <family val="2"/>
      </rPr>
      <t>4</t>
    </r>
  </si>
  <si>
    <r>
      <t>2019</t>
    </r>
    <r>
      <rPr>
        <b/>
        <vertAlign val="superscript"/>
        <sz val="10"/>
        <color theme="1"/>
        <rFont val="Arial"/>
        <family val="2"/>
      </rPr>
      <t>4</t>
    </r>
  </si>
  <si>
    <r>
      <t>2020</t>
    </r>
    <r>
      <rPr>
        <b/>
        <vertAlign val="superscript"/>
        <sz val="10"/>
        <color theme="1"/>
        <rFont val="Arial"/>
        <family val="2"/>
      </rPr>
      <t>4</t>
    </r>
  </si>
  <si>
    <r>
      <t>2021</t>
    </r>
    <r>
      <rPr>
        <b/>
        <vertAlign val="superscript"/>
        <sz val="10"/>
        <color theme="1"/>
        <rFont val="Arial"/>
        <family val="2"/>
      </rPr>
      <t>4</t>
    </r>
  </si>
  <si>
    <r>
      <t xml:space="preserve">Versements initiaux 
</t>
    </r>
    <r>
      <rPr>
        <sz val="8"/>
        <color theme="1"/>
        <rFont val="Arial"/>
        <family val="2"/>
      </rPr>
      <t>(hors prestations de libre passage)</t>
    </r>
  </si>
  <si>
    <r>
      <t>Eintrittseinlagen</t>
    </r>
    <r>
      <rPr>
        <sz val="8"/>
        <color theme="1"/>
        <rFont val="Arial"/>
        <family val="2"/>
      </rPr>
      <t xml:space="preserve"> 
(ohne Freizügigkeitsleistungen)</t>
    </r>
  </si>
  <si>
    <t>TV 2020/2021</t>
  </si>
  <si>
    <t>VR 2020/2021</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</si>
  <si>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</si>
  <si>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</si>
  <si>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</si>
  <si>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</si>
  <si>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</si>
  <si>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</si>
  <si>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</si>
  <si>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</si>
  <si>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</si>
  <si>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</si>
  <si>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Résultat de répartition</t>
  </si>
  <si>
    <t xml:space="preserve">Umlageergebnis </t>
  </si>
  <si>
    <t>Résultat CGAS</t>
  </si>
  <si>
    <t>GRSV-Ergebnis</t>
  </si>
  <si>
    <t>Résultat d'exploitation</t>
  </si>
  <si>
    <t>Betriebsergebnis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</si>
</sst>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0"/>
    <numFmt numFmtId="166" formatCode="0."/>
    <numFmt numFmtId="167" formatCode="0.0%\ "/>
  </numFmts>
  <fonts count="26">
    <font>
      <sz val="11"/>
      <color theme="1"/>
      <name val="Arial"/>
      <family val="2"/>
    </font>
    <font>
      <sz val="11"/>
      <color theme="1"/>
      <name val="Arial"/>
      <family val="2"/>
    </font>
    <font>
      <sz val="10"/>
      <name val="Arial"/>
      <family val="2"/>
    </font>
    <font>
      <b/>
      <sz val="14"/>
      <name val="Arial"/>
      <family val="2"/>
    </font>
    <font>
      <b/>
      <sz val="10"/>
      <name val="Arial"/>
      <family val="2"/>
    </font>
    <font>
      <i/>
      <sz val="10"/>
      <name val="Arial"/>
      <family val="2"/>
    </font>
    <font>
      <b/>
      <vertAlign val="superscript"/>
      <sz val="10"/>
      <name val="Arial"/>
      <family val="2"/>
    </font>
    <font>
      <sz val="8"/>
      <name val="Arial"/>
      <family val="2"/>
    </font>
    <font>
      <sz val="10"/>
      <name val="Geneva"/>
    </font>
    <font>
      <sz val="9"/>
      <name val="Helv"/>
    </font>
    <font>
      <i/>
      <strike/>
      <sz val="8"/>
      <name val="Arial"/>
      <family val="2"/>
    </font>
    <font>
      <b/>
      <i/>
      <sz val="10"/>
      <name val="Arial"/>
      <family val="2"/>
    </font>
    <font>
      <sz val="11"/>
      <name val="Arial"/>
      <family val="2"/>
    </font>
    <font>
      <vertAlign val="superscript"/>
      <sz val="10"/>
      <name val="Arial"/>
      <family val="2"/>
    </font>
    <font>
      <i/>
      <vertAlign val="superscript"/>
      <sz val="10"/>
      <name val="Arial"/>
      <family val="2"/>
    </font>
    <font>
      <b/>
      <sz val="14"/>
      <color theme="1"/>
      <name val="Arial"/>
      <family val="2"/>
    </font>
    <font>
      <b/>
      <sz val="10"/>
      <color theme="1"/>
      <name val="Arial"/>
      <family val="2"/>
    </font>
    <font>
      <sz val="10"/>
      <color theme="1"/>
      <name val="Arial"/>
      <family val="2"/>
    </font>
    <font>
      <vertAlign val="superscript"/>
      <sz val="10"/>
      <color theme="1"/>
      <name val="Arial"/>
      <family val="2"/>
    </font>
    <font>
      <b/>
      <vertAlign val="superscript"/>
      <sz val="10"/>
      <color theme="1"/>
      <name val="Arial"/>
      <family val="2"/>
    </font>
    <font>
      <sz val="8"/>
      <color theme="1"/>
      <name val="Arial"/>
      <family val="2"/>
    </font>
    <font>
      <i/>
      <strike/>
      <sz val="8"/>
      <color theme="1"/>
      <name val="Arial"/>
      <family val="2"/>
    </font>
    <font>
      <i/>
      <sz val="10"/>
      <color theme="1"/>
      <name val="Arial"/>
      <family val="2"/>
    </font>
    <font>
      <i/>
      <sz val="8"/>
      <color theme="1"/>
      <name val="Arial"/>
      <family val="2"/>
    </font>
    <font>
      <sz val="9"/>
      <color theme="1"/>
      <name val="Helv"/>
    </font>
    <font>
      <sz val="9"/>
      <color theme="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right/>
      <top style="thick">
        <color indexed="64"/>
      </top>
      <bottom style="thick">
        <color indexed="64"/>
      </bottom>
      <diagonal/>
    </border>
    <border>
      <left/>
      <right/>
      <top/>
      <bottom style="thick">
        <color indexed="64"/>
      </bottom>
      <diagonal/>
    </border>
  </borders>
  <cellStyleXfs count="9">
    <xf numFmtId="0" fontId="0" fillId="0" borderId="0"/>
    <xf numFmtId="9" fontId="1"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 fontId="8" fillId="0" borderId="0" applyFont="0" applyFill="0" applyBorder="0" applyAlignment="0" applyProtection="0"/>
    <xf numFmtId="0" fontId="1" fillId="0" borderId="0"/>
  </cellStyleXfs>
  <cellXfs count="141">
    <xf numFmtId="0" fontId="0" fillId="0" borderId="0" xfId="0"/>
    <xf numFmtId="49" fontId="3" fillId="0" borderId="0" xfId="3" applyNumberFormat="1" applyFont="1" applyFill="1" applyAlignment="1">
      <alignment horizontal="left" vertical="top"/>
    </xf>
    <xf numFmtId="0" fontId="2" fillId="0" borderId="0" xfId="3" applyFont="1" applyFill="1"/>
    <xf numFmtId="49" fontId="4" fillId="0" borderId="5" xfId="3" applyNumberFormat="1" applyFont="1" applyFill="1" applyBorder="1" applyAlignment="1">
      <alignment horizontal="left" wrapText="1"/>
    </xf>
    <xf numFmtId="49" fontId="2" fillId="0" borderId="5" xfId="3" applyNumberFormat="1" applyFont="1" applyFill="1" applyBorder="1" applyAlignment="1">
      <alignment horizontal="left"/>
    </xf>
    <xf numFmtId="49" fontId="4" fillId="0" borderId="5" xfId="3" applyNumberFormat="1" applyFont="1" applyFill="1" applyBorder="1" applyAlignment="1">
      <alignment horizontal="left"/>
    </xf>
    <xf numFmtId="0" fontId="4" fillId="0" borderId="0" xfId="3" applyFont="1" applyFill="1"/>
    <xf numFmtId="49" fontId="2" fillId="0" borderId="5" xfId="3" applyNumberFormat="1" applyFont="1" applyFill="1" applyBorder="1" applyAlignment="1">
      <alignment horizontal="left" wrapText="1"/>
    </xf>
    <xf numFmtId="49" fontId="5" fillId="0" borderId="5" xfId="3" applyNumberFormat="1" applyFont="1" applyFill="1" applyBorder="1" applyAlignment="1">
      <alignment horizontal="left"/>
    </xf>
    <xf numFmtId="0" fontId="5" fillId="0" borderId="0" xfId="3" applyFont="1" applyFill="1"/>
    <xf numFmtId="0" fontId="4" fillId="0" borderId="0" xfId="3" applyFont="1" applyFill="1" applyBorder="1"/>
    <xf numFmtId="49" fontId="5" fillId="0" borderId="5" xfId="3" applyNumberFormat="1" applyFont="1" applyFill="1" applyBorder="1" applyAlignment="1">
      <alignment horizontal="left" wrapText="1"/>
    </xf>
    <xf numFmtId="166" fontId="2" fillId="0" borderId="0" xfId="3" applyNumberFormat="1" applyFont="1" applyFill="1"/>
    <xf numFmtId="0" fontId="2" fillId="0" borderId="0" xfId="3" applyFont="1" applyFill="1" applyBorder="1"/>
    <xf numFmtId="0" fontId="2" fillId="0" borderId="0" xfId="3" applyFont="1" applyFill="1" applyBorder="1" applyAlignment="1">
      <alignment horizontal="right"/>
    </xf>
    <xf numFmtId="49" fontId="2" fillId="0" borderId="0" xfId="3" applyNumberFormat="1" applyFont="1" applyFill="1" applyAlignment="1">
      <alignment horizontal="right" vertical="center"/>
    </xf>
    <xf numFmtId="165" fontId="2" fillId="0" borderId="0" xfId="3" applyNumberFormat="1" applyFont="1" applyFill="1" applyBorder="1"/>
    <xf numFmtId="0" fontId="4" fillId="0" borderId="0" xfId="3" applyFont="1" applyFill="1" applyAlignment="1">
      <alignment vertical="center"/>
    </xf>
    <xf numFmtId="0" fontId="4" fillId="0" borderId="0" xfId="3" applyFont="1" applyFill="1" applyBorder="1" applyAlignment="1">
      <alignment vertical="center"/>
    </xf>
    <xf numFmtId="166" fontId="2" fillId="0" borderId="0" xfId="3" applyNumberFormat="1" applyFont="1" applyFill="1" applyBorder="1"/>
    <xf numFmtId="165" fontId="4" fillId="0" borderId="0" xfId="3" applyNumberFormat="1" applyFont="1" applyFill="1" applyBorder="1"/>
    <xf numFmtId="49" fontId="4" fillId="0" borderId="7" xfId="3" applyNumberFormat="1" applyFont="1" applyFill="1" applyBorder="1" applyAlignment="1">
      <alignment horizontal="left"/>
    </xf>
    <xf numFmtId="49" fontId="4" fillId="0" borderId="0" xfId="3" applyNumberFormat="1" applyFont="1" applyFill="1" applyBorder="1" applyAlignment="1">
      <alignment horizontal="left"/>
    </xf>
    <xf numFmtId="49" fontId="4" fillId="0" borderId="5" xfId="3" applyNumberFormat="1" applyFont="1" applyFill="1" applyBorder="1" applyAlignment="1">
      <alignment wrapText="1"/>
    </xf>
    <xf numFmtId="0" fontId="9" fillId="0" borderId="0" xfId="3" applyFont="1" applyFill="1"/>
    <xf numFmtId="49" fontId="3" fillId="0" borderId="0" xfId="3" applyNumberFormat="1" applyFont="1" applyFill="1" applyAlignment="1">
      <alignment horizontal="left" vertical="top" wrapText="1"/>
    </xf>
    <xf numFmtId="49" fontId="3" fillId="0" borderId="0" xfId="3" applyNumberFormat="1" applyFont="1" applyFill="1" applyBorder="1" applyAlignment="1">
      <alignment horizontal="left" vertical="top"/>
    </xf>
    <xf numFmtId="3" fontId="2" fillId="0" borderId="0" xfId="3" applyNumberFormat="1" applyFont="1" applyFill="1" applyBorder="1"/>
    <xf numFmtId="3" fontId="4" fillId="0" borderId="0" xfId="3" applyNumberFormat="1" applyFont="1" applyFill="1" applyBorder="1" applyAlignment="1">
      <alignment horizontal="right"/>
    </xf>
    <xf numFmtId="0" fontId="2" fillId="0" borderId="10" xfId="3" applyFont="1" applyFill="1" applyBorder="1"/>
    <xf numFmtId="3" fontId="2" fillId="0" borderId="0" xfId="3" applyNumberFormat="1" applyFont="1" applyFill="1" applyBorder="1" applyAlignment="1">
      <alignment horizontal="right"/>
    </xf>
    <xf numFmtId="0" fontId="10" fillId="0" borderId="0" xfId="3" applyFont="1" applyFill="1" applyBorder="1"/>
    <xf numFmtId="0" fontId="10" fillId="0" borderId="0" xfId="3" applyFont="1" applyFill="1"/>
    <xf numFmtId="165" fontId="4" fillId="0" borderId="0" xfId="3" applyNumberFormat="1" applyFont="1" applyFill="1" applyBorder="1" applyAlignment="1">
      <alignment vertical="center"/>
    </xf>
    <xf numFmtId="3" fontId="4" fillId="0" borderId="0" xfId="3" applyNumberFormat="1" applyFont="1" applyFill="1" applyBorder="1"/>
    <xf numFmtId="0" fontId="2" fillId="0" borderId="11" xfId="3" applyFont="1" applyFill="1" applyBorder="1"/>
    <xf numFmtId="3" fontId="2" fillId="0" borderId="0" xfId="3" applyNumberFormat="1" applyFont="1" applyFill="1"/>
    <xf numFmtId="49" fontId="2" fillId="0" borderId="0" xfId="3" applyNumberFormat="1" applyFont="1" applyFill="1" applyBorder="1" applyAlignment="1">
      <alignment horizontal="left"/>
    </xf>
    <xf numFmtId="49" fontId="4" fillId="0" borderId="5" xfId="2" applyNumberFormat="1" applyFont="1" applyFill="1" applyBorder="1" applyAlignment="1">
      <alignment horizontal="left"/>
    </xf>
    <xf numFmtId="164" fontId="3" fillId="0" borderId="0" xfId="1" applyNumberFormat="1" applyFont="1" applyFill="1" applyAlignment="1">
      <alignment horizontal="left" vertical="top"/>
    </xf>
    <xf numFmtId="49" fontId="2" fillId="0" borderId="5" xfId="3" applyNumberFormat="1" applyFont="1" applyFill="1" applyBorder="1" applyAlignment="1">
      <alignment horizontal="left" indent="1"/>
    </xf>
    <xf numFmtId="49" fontId="2" fillId="0" borderId="5" xfId="3" applyNumberFormat="1" applyFont="1" applyFill="1" applyBorder="1" applyAlignment="1">
      <alignment horizontal="left" wrapText="1" indent="1"/>
    </xf>
    <xf numFmtId="49" fontId="4" fillId="0" borderId="3" xfId="3" applyNumberFormat="1" applyFont="1" applyFill="1" applyBorder="1" applyAlignment="1">
      <alignment horizontal="left"/>
    </xf>
    <xf numFmtId="49" fontId="2" fillId="0" borderId="0" xfId="3" applyNumberFormat="1" applyFont="1" applyFill="1" applyBorder="1" applyAlignment="1">
      <alignment horizontal="left" vertical="center"/>
    </xf>
    <xf numFmtId="49" fontId="2" fillId="0" borderId="0" xfId="3" applyNumberFormat="1" applyFont="1" applyFill="1" applyAlignment="1">
      <alignment horizontal="left" vertical="center"/>
    </xf>
    <xf numFmtId="0" fontId="12" fillId="0" borderId="0" xfId="0" applyFont="1" applyFill="1"/>
    <xf numFmtId="0" fontId="9" fillId="0" borderId="0" xfId="3" applyFont="1" applyFill="1" applyBorder="1"/>
    <xf numFmtId="0" fontId="5" fillId="0" borderId="0" xfId="3" applyFont="1" applyFill="1" applyBorder="1"/>
    <xf numFmtId="165" fontId="5" fillId="0" borderId="0" xfId="3" applyNumberFormat="1" applyFont="1" applyFill="1" applyBorder="1"/>
    <xf numFmtId="3" fontId="5" fillId="0" borderId="0" xfId="3" applyNumberFormat="1" applyFont="1" applyFill="1" applyBorder="1" applyAlignment="1">
      <alignment horizontal="right"/>
    </xf>
    <xf numFmtId="49" fontId="4" fillId="0" borderId="2" xfId="0" applyNumberFormat="1" applyFont="1" applyFill="1" applyBorder="1" applyAlignment="1">
      <alignment horizontal="right" vertical="center"/>
    </xf>
    <xf numFmtId="49" fontId="4" fillId="0" borderId="2" xfId="7" applyNumberFormat="1" applyFont="1" applyFill="1" applyBorder="1" applyAlignment="1">
      <alignment horizontal="right" vertical="center"/>
    </xf>
    <xf numFmtId="3" fontId="4" fillId="0" borderId="9" xfId="3" applyNumberFormat="1" applyFont="1" applyFill="1" applyBorder="1" applyAlignment="1">
      <alignment horizontal="right"/>
    </xf>
    <xf numFmtId="3" fontId="4" fillId="0" borderId="0" xfId="3" applyNumberFormat="1" applyFont="1" applyFill="1" applyBorder="1" applyAlignment="1">
      <alignment horizontal="right" wrapText="1"/>
    </xf>
    <xf numFmtId="3" fontId="2" fillId="0" borderId="0" xfId="3" applyNumberFormat="1" applyFont="1" applyFill="1" applyBorder="1" applyAlignment="1">
      <alignment horizontal="right" wrapText="1"/>
    </xf>
    <xf numFmtId="3" fontId="11" fillId="0" borderId="0" xfId="3" applyNumberFormat="1" applyFont="1" applyFill="1" applyBorder="1" applyAlignment="1">
      <alignment horizontal="right"/>
    </xf>
    <xf numFmtId="3" fontId="4" fillId="0" borderId="6" xfId="3" applyNumberFormat="1" applyFont="1" applyFill="1" applyBorder="1" applyAlignment="1">
      <alignment horizontal="right"/>
    </xf>
    <xf numFmtId="0" fontId="2" fillId="0" borderId="0" xfId="3" applyNumberFormat="1" applyFont="1" applyFill="1"/>
    <xf numFmtId="49" fontId="4" fillId="0" borderId="7" xfId="3" applyNumberFormat="1" applyFont="1" applyFill="1" applyBorder="1" applyAlignment="1">
      <alignment horizontal="left" wrapText="1"/>
    </xf>
    <xf numFmtId="166" fontId="2" fillId="0" borderId="0" xfId="3" applyNumberFormat="1" applyFont="1" applyFill="1" applyAlignment="1">
      <alignment wrapText="1"/>
    </xf>
    <xf numFmtId="1" fontId="2" fillId="0" borderId="0" xfId="3" applyNumberFormat="1" applyFont="1" applyFill="1"/>
    <xf numFmtId="1" fontId="2" fillId="0" borderId="0" xfId="3" applyNumberFormat="1" applyFont="1" applyFill="1" applyAlignment="1">
      <alignment horizontal="right"/>
    </xf>
    <xf numFmtId="166" fontId="2" fillId="0" borderId="0" xfId="3" applyNumberFormat="1" applyFont="1" applyFill="1" applyAlignment="1">
      <alignment horizontal="left" vertical="top" wrapText="1"/>
    </xf>
    <xf numFmtId="166" fontId="2" fillId="0" borderId="0" xfId="3" applyNumberFormat="1" applyFont="1" applyFill="1" applyAlignment="1">
      <alignment horizontal="right"/>
    </xf>
    <xf numFmtId="0" fontId="0" fillId="0" borderId="0" xfId="0" applyFill="1"/>
    <xf numFmtId="3" fontId="0" fillId="0" borderId="0" xfId="0" applyNumberFormat="1" applyFill="1"/>
    <xf numFmtId="0" fontId="4" fillId="0" borderId="2" xfId="3" applyNumberFormat="1" applyFont="1" applyFill="1" applyBorder="1" applyAlignment="1">
      <alignment horizontal="right" wrapText="1"/>
    </xf>
    <xf numFmtId="0" fontId="4" fillId="0" borderId="2" xfId="3" applyNumberFormat="1" applyFont="1" applyFill="1" applyBorder="1" applyAlignment="1">
      <alignment horizontal="right" vertical="center" wrapText="1"/>
    </xf>
    <xf numFmtId="167" fontId="4" fillId="0" borderId="4" xfId="3" applyNumberFormat="1" applyFont="1" applyFill="1" applyBorder="1" applyAlignment="1">
      <alignment horizontal="right" wrapText="1"/>
    </xf>
    <xf numFmtId="167" fontId="4" fillId="0" borderId="1" xfId="3" applyNumberFormat="1" applyFont="1" applyFill="1" applyBorder="1" applyAlignment="1">
      <alignment horizontal="right" wrapText="1"/>
    </xf>
    <xf numFmtId="167" fontId="2" fillId="0" borderId="1" xfId="3" applyNumberFormat="1" applyFont="1" applyFill="1" applyBorder="1" applyAlignment="1">
      <alignment horizontal="right" wrapText="1"/>
    </xf>
    <xf numFmtId="167" fontId="5" fillId="0" borderId="1" xfId="3" applyNumberFormat="1" applyFont="1" applyFill="1" applyBorder="1" applyAlignment="1">
      <alignment horizontal="right" wrapText="1"/>
    </xf>
    <xf numFmtId="164" fontId="2" fillId="0" borderId="1" xfId="5" applyNumberFormat="1" applyFont="1" applyFill="1" applyBorder="1" applyAlignment="1">
      <alignment horizontal="right"/>
    </xf>
    <xf numFmtId="0" fontId="2" fillId="0" borderId="5" xfId="3" applyFont="1" applyFill="1" applyBorder="1" applyAlignment="1">
      <alignment horizontal="left" indent="1"/>
    </xf>
    <xf numFmtId="167" fontId="4" fillId="0" borderId="8" xfId="3" applyNumberFormat="1" applyFont="1" applyFill="1" applyBorder="1" applyAlignment="1">
      <alignment horizontal="right" wrapText="1"/>
    </xf>
    <xf numFmtId="3" fontId="0" fillId="0" borderId="0" xfId="0" applyNumberFormat="1"/>
    <xf numFmtId="49" fontId="15" fillId="0" borderId="0" xfId="3" applyNumberFormat="1" applyFont="1" applyFill="1" applyAlignment="1">
      <alignment horizontal="left" vertical="top" wrapText="1"/>
    </xf>
    <xf numFmtId="164" fontId="15" fillId="0" borderId="0" xfId="1" applyNumberFormat="1" applyFont="1" applyFill="1" applyAlignment="1">
      <alignment horizontal="left" vertical="top"/>
    </xf>
    <xf numFmtId="49" fontId="15" fillId="0" borderId="0" xfId="3" applyNumberFormat="1" applyFont="1" applyFill="1" applyAlignment="1">
      <alignment horizontal="left" vertical="top"/>
    </xf>
    <xf numFmtId="3" fontId="15" fillId="0" borderId="0" xfId="3" applyNumberFormat="1" applyFont="1" applyFill="1" applyAlignment="1">
      <alignment horizontal="left" vertical="top"/>
    </xf>
    <xf numFmtId="49" fontId="17" fillId="0" borderId="0" xfId="3" applyNumberFormat="1" applyFont="1" applyFill="1" applyAlignment="1">
      <alignment horizontal="left" vertical="center"/>
    </xf>
    <xf numFmtId="49" fontId="17" fillId="0" borderId="0" xfId="3" applyNumberFormat="1" applyFont="1" applyFill="1" applyBorder="1" applyAlignment="1">
      <alignment horizontal="left" vertical="center"/>
    </xf>
    <xf numFmtId="49" fontId="16" fillId="0" borderId="2" xfId="7" applyNumberFormat="1" applyFont="1" applyFill="1" applyBorder="1" applyAlignment="1">
      <alignment horizontal="right" vertical="center"/>
    </xf>
    <xf numFmtId="49" fontId="16" fillId="0" borderId="2" xfId="0" applyNumberFormat="1" applyFont="1" applyFill="1" applyBorder="1" applyAlignment="1">
      <alignment horizontal="right" vertical="center"/>
    </xf>
    <xf numFmtId="49" fontId="17" fillId="0" borderId="0" xfId="3" applyNumberFormat="1" applyFont="1" applyFill="1" applyAlignment="1">
      <alignment horizontal="right" vertical="center"/>
    </xf>
    <xf numFmtId="49" fontId="16" fillId="0" borderId="5" xfId="3" applyNumberFormat="1" applyFont="1" applyFill="1" applyBorder="1" applyAlignment="1">
      <alignment horizontal="left" vertical="top"/>
    </xf>
    <xf numFmtId="49" fontId="16" fillId="0" borderId="5" xfId="3" applyNumberFormat="1" applyFont="1" applyFill="1" applyBorder="1" applyAlignment="1">
      <alignment horizontal="left" vertical="top" wrapText="1"/>
    </xf>
    <xf numFmtId="49" fontId="16" fillId="0" borderId="0" xfId="3" applyNumberFormat="1" applyFont="1" applyFill="1" applyBorder="1" applyAlignment="1">
      <alignment horizontal="left" vertical="top" wrapText="1"/>
    </xf>
    <xf numFmtId="3" fontId="16" fillId="0" borderId="0" xfId="3" applyNumberFormat="1" applyFont="1" applyFill="1" applyBorder="1" applyAlignment="1">
      <alignment horizontal="right" vertical="top" wrapText="1"/>
    </xf>
    <xf numFmtId="0" fontId="17" fillId="0" borderId="0" xfId="3" applyFont="1" applyFill="1" applyBorder="1"/>
    <xf numFmtId="0" fontId="17" fillId="0" borderId="0" xfId="3" applyFont="1" applyFill="1"/>
    <xf numFmtId="49" fontId="17" fillId="0" borderId="5" xfId="3" applyNumberFormat="1" applyFont="1" applyFill="1" applyBorder="1" applyAlignment="1">
      <alignment horizontal="left" vertical="top"/>
    </xf>
    <xf numFmtId="49" fontId="17" fillId="0" borderId="5" xfId="3" applyNumberFormat="1" applyFont="1" applyFill="1" applyBorder="1" applyAlignment="1">
      <alignment horizontal="left" vertical="top" wrapText="1"/>
    </xf>
    <xf numFmtId="49" fontId="20" fillId="0" borderId="0" xfId="3" applyNumberFormat="1" applyFont="1" applyFill="1" applyBorder="1" applyAlignment="1">
      <alignment horizontal="left" vertical="top" wrapText="1"/>
    </xf>
    <xf numFmtId="3" fontId="17" fillId="0" borderId="0" xfId="3" applyNumberFormat="1" applyFont="1" applyFill="1" applyBorder="1" applyAlignment="1">
      <alignment horizontal="right" vertical="top"/>
    </xf>
    <xf numFmtId="49" fontId="16" fillId="0" borderId="5" xfId="3" applyNumberFormat="1" applyFont="1" applyFill="1" applyBorder="1" applyAlignment="1">
      <alignment vertical="top" wrapText="1"/>
    </xf>
    <xf numFmtId="49" fontId="20" fillId="0" borderId="0" xfId="3" applyNumberFormat="1" applyFont="1" applyFill="1" applyBorder="1" applyAlignment="1">
      <alignment vertical="top" wrapText="1"/>
    </xf>
    <xf numFmtId="3" fontId="16" fillId="0" borderId="0" xfId="3" applyNumberFormat="1" applyFont="1" applyFill="1" applyBorder="1" applyAlignment="1">
      <alignment horizontal="right" vertical="top"/>
    </xf>
    <xf numFmtId="3" fontId="17" fillId="0" borderId="0" xfId="3" applyNumberFormat="1" applyFont="1" applyFill="1" applyBorder="1" applyAlignment="1">
      <alignment horizontal="right" vertical="top" wrapText="1"/>
    </xf>
    <xf numFmtId="0" fontId="21" fillId="0" borderId="0" xfId="3" applyFont="1" applyFill="1" applyBorder="1"/>
    <xf numFmtId="0" fontId="21" fillId="0" borderId="0" xfId="3" applyFont="1" applyFill="1"/>
    <xf numFmtId="49" fontId="20" fillId="0" borderId="0" xfId="3" applyNumberFormat="1" applyFont="1" applyFill="1" applyBorder="1" applyAlignment="1">
      <alignment horizontal="left" vertical="top"/>
    </xf>
    <xf numFmtId="0" fontId="17" fillId="0" borderId="10" xfId="3" applyFont="1" applyFill="1" applyBorder="1"/>
    <xf numFmtId="165" fontId="17" fillId="0" borderId="0" xfId="3" applyNumberFormat="1" applyFont="1" applyFill="1" applyBorder="1"/>
    <xf numFmtId="165" fontId="16" fillId="0" borderId="0" xfId="3" applyNumberFormat="1" applyFont="1" applyFill="1" applyBorder="1"/>
    <xf numFmtId="0" fontId="16" fillId="0" borderId="0" xfId="3" applyFont="1" applyFill="1" applyBorder="1"/>
    <xf numFmtId="0" fontId="16" fillId="0" borderId="0" xfId="3" applyFont="1" applyFill="1"/>
    <xf numFmtId="49" fontId="22" fillId="0" borderId="5" xfId="3" applyNumberFormat="1" applyFont="1" applyFill="1" applyBorder="1" applyAlignment="1">
      <alignment horizontal="left" vertical="top"/>
    </xf>
    <xf numFmtId="49" fontId="22" fillId="0" borderId="5" xfId="3" applyNumberFormat="1" applyFont="1" applyFill="1" applyBorder="1" applyAlignment="1">
      <alignment horizontal="left" vertical="top" wrapText="1"/>
    </xf>
    <xf numFmtId="49" fontId="23" fillId="0" borderId="0" xfId="3" applyNumberFormat="1" applyFont="1" applyFill="1" applyBorder="1" applyAlignment="1">
      <alignment horizontal="left" vertical="top" wrapText="1"/>
    </xf>
    <xf numFmtId="3" fontId="22" fillId="0" borderId="0" xfId="3" applyNumberFormat="1" applyFont="1" applyFill="1" applyBorder="1" applyAlignment="1">
      <alignment horizontal="right" vertical="top"/>
    </xf>
    <xf numFmtId="165" fontId="22" fillId="0" borderId="0" xfId="3" applyNumberFormat="1" applyFont="1" applyFill="1" applyBorder="1"/>
    <xf numFmtId="0" fontId="22" fillId="0" borderId="0" xfId="3" applyFont="1" applyFill="1" applyBorder="1"/>
    <xf numFmtId="0" fontId="22" fillId="0" borderId="0" xfId="3" applyFont="1" applyFill="1"/>
    <xf numFmtId="165" fontId="16" fillId="0" borderId="0" xfId="3" applyNumberFormat="1" applyFont="1" applyFill="1" applyBorder="1" applyAlignment="1">
      <alignment vertical="center"/>
    </xf>
    <xf numFmtId="0" fontId="16" fillId="0" borderId="0" xfId="3" applyFont="1" applyFill="1" applyBorder="1" applyAlignment="1">
      <alignment vertical="center"/>
    </xf>
    <xf numFmtId="0" fontId="16" fillId="0" borderId="0" xfId="3" applyFont="1" applyFill="1" applyAlignment="1">
      <alignment vertical="center"/>
    </xf>
    <xf numFmtId="0" fontId="17" fillId="0" borderId="5" xfId="3" applyFont="1" applyFill="1" applyBorder="1" applyAlignment="1">
      <alignment horizontal="left" vertical="top"/>
    </xf>
    <xf numFmtId="49" fontId="16" fillId="0" borderId="7" xfId="3" applyNumberFormat="1" applyFont="1" applyFill="1" applyBorder="1" applyAlignment="1">
      <alignment horizontal="left" vertical="top" wrapText="1"/>
    </xf>
    <xf numFmtId="49" fontId="16" fillId="0" borderId="7" xfId="3" applyNumberFormat="1" applyFont="1" applyFill="1" applyBorder="1" applyAlignment="1">
      <alignment horizontal="left" vertical="top"/>
    </xf>
    <xf numFmtId="49" fontId="20" fillId="0" borderId="6" xfId="3" applyNumberFormat="1" applyFont="1" applyFill="1" applyBorder="1" applyAlignment="1">
      <alignment horizontal="left" vertical="top"/>
    </xf>
    <xf numFmtId="3" fontId="16" fillId="0" borderId="6" xfId="3" applyNumberFormat="1" applyFont="1" applyFill="1" applyBorder="1" applyAlignment="1">
      <alignment horizontal="right" vertical="top"/>
    </xf>
    <xf numFmtId="0" fontId="17" fillId="0" borderId="11" xfId="3" applyFont="1" applyFill="1" applyBorder="1"/>
    <xf numFmtId="0" fontId="1" fillId="0" borderId="0" xfId="0" applyFont="1" applyFill="1"/>
    <xf numFmtId="3" fontId="1" fillId="0" borderId="0" xfId="0" applyNumberFormat="1" applyFont="1" applyFill="1"/>
    <xf numFmtId="166" fontId="17" fillId="0" borderId="0" xfId="3" applyNumberFormat="1" applyFont="1" applyFill="1"/>
    <xf numFmtId="166" fontId="17" fillId="0" borderId="0" xfId="3" applyNumberFormat="1" applyFont="1" applyFill="1" applyBorder="1"/>
    <xf numFmtId="0" fontId="24" fillId="0" borderId="0" xfId="3" applyFont="1" applyFill="1"/>
    <xf numFmtId="3" fontId="17" fillId="0" borderId="0" xfId="3" applyNumberFormat="1" applyFont="1" applyFill="1"/>
    <xf numFmtId="0" fontId="25" fillId="0" borderId="0" xfId="3" applyFont="1" applyFill="1" applyAlignment="1">
      <alignment horizontal="left" readingOrder="1"/>
    </xf>
    <xf numFmtId="0" fontId="17" fillId="0" borderId="0" xfId="3" applyFont="1" applyFill="1" applyBorder="1" applyAlignment="1">
      <alignment horizontal="right"/>
    </xf>
    <xf numFmtId="166" fontId="17" fillId="0" borderId="0" xfId="3" applyNumberFormat="1" applyFont="1" applyFill="1" applyAlignment="1">
      <alignment wrapText="1"/>
    </xf>
    <xf numFmtId="166" fontId="17" fillId="0" borderId="0" xfId="3" applyNumberFormat="1" applyFont="1" applyFill="1" applyAlignment="1">
      <alignment horizontal="left" vertical="top" wrapText="1"/>
    </xf>
    <xf numFmtId="166" fontId="17" fillId="0" borderId="0" xfId="3" applyNumberFormat="1" applyFont="1" applyFill="1" applyAlignment="1">
      <alignment horizontal="right"/>
    </xf>
    <xf numFmtId="3" fontId="17" fillId="0" borderId="0" xfId="3" applyNumberFormat="1" applyFont="1" applyFill="1" applyAlignment="1">
      <alignment horizontal="right"/>
    </xf>
    <xf numFmtId="0" fontId="16" fillId="0" borderId="2" xfId="3" applyNumberFormat="1" applyFont="1" applyFill="1" applyBorder="1" applyAlignment="1">
      <alignment horizontal="right" wrapText="1"/>
    </xf>
    <xf numFmtId="0" fontId="16" fillId="0" borderId="2" xfId="3" applyNumberFormat="1" applyFont="1" applyFill="1" applyBorder="1" applyAlignment="1">
      <alignment horizontal="right" vertical="center" wrapText="1"/>
    </xf>
    <xf numFmtId="167" fontId="16" fillId="0" borderId="1" xfId="3" applyNumberFormat="1" applyFont="1" applyFill="1" applyBorder="1" applyAlignment="1">
      <alignment horizontal="right" vertical="top" wrapText="1"/>
    </xf>
    <xf numFmtId="167" fontId="17" fillId="0" borderId="1" xfId="3" applyNumberFormat="1" applyFont="1" applyFill="1" applyBorder="1" applyAlignment="1">
      <alignment horizontal="right" vertical="top" wrapText="1"/>
    </xf>
    <xf numFmtId="167" fontId="22" fillId="0" borderId="1" xfId="3" applyNumberFormat="1" applyFont="1" applyFill="1" applyBorder="1" applyAlignment="1">
      <alignment horizontal="right" vertical="top" wrapText="1"/>
    </xf>
    <xf numFmtId="167" fontId="16" fillId="0" borderId="8" xfId="3" applyNumberFormat="1" applyFont="1" applyFill="1" applyBorder="1" applyAlignment="1">
      <alignment horizontal="right" vertical="top" wrapText="1"/>
    </xf>
  </cellXfs>
  <cellStyles count="9">
    <cellStyle name="Dezimal 2" xfId="7" xr:uid="{00000000-0005-0000-0000-000000000000}"/>
    <cellStyle name="Prozent" xfId="1" builtinId="5"/>
    <cellStyle name="Prozent 2" xfId="4" xr:uid="{00000000-0005-0000-0000-000002000000}"/>
    <cellStyle name="Prozent 2 2" xfId="6" xr:uid="{00000000-0005-0000-0000-000003000000}"/>
    <cellStyle name="Prozent 3" xfId="5" xr:uid="{00000000-0005-0000-0000-000004000000}"/>
    <cellStyle name="Standard" xfId="0" builtinId="0"/>
    <cellStyle name="Standard 2" xfId="3" xr:uid="{00000000-0005-0000-0000-000006000000}"/>
    <cellStyle name="Standard 4" xfId="8" xr:uid="{00000000-0005-0000-0000-000007000000}"/>
    <cellStyle name="Standard_T 01.6 97Daten" xfId="2" xr:uid="{00000000-0005-0000-0000-000008000000}"/>
  </cellStyles>
  <dxfs count="0"/>
  <tableStyles count="0" defaultTableStyle="TableStyleMedium9" defaultPivotStyle="PivotStyleLight16"/>
  <colors>
    <mruColors>
      <color rgb="FFFFB9B9"/>
      <color rgb="FF00B050"/>
      <color rgb="FF3333FF"/>
      <color rgb="FFDEE3FE"/>
      <color rgb="FFFF9F3F"/>
      <color rgb="FF99CCFF"/>
      <color rgb="FF66006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xdr:colOff>
      <xdr:row>33</xdr:row>
      <xdr:rowOff>104775</xdr:rowOff>
    </xdr:from>
    <xdr:to>
      <xdr:col>0</xdr:col>
      <xdr:colOff>2676524</xdr:colOff>
      <xdr:row>96</xdr:row>
      <xdr:rowOff>152400</xdr:rowOff>
    </xdr:to>
    <xdr:sp macro="" textlink="">
      <xdr:nvSpPr>
        <xdr:cNvPr id="2" name="Text Box 67">
          <a:extLst>
            <a:ext uri="{FF2B5EF4-FFF2-40B4-BE49-F238E27FC236}">
              <a16:creationId xmlns:a16="http://schemas.microsoft.com/office/drawing/2014/main" id="{00000000-0008-0000-0000-000002000000}"/>
            </a:ext>
          </a:extLst>
        </xdr:cNvPr>
        <xdr:cNvSpPr txBox="1">
          <a:spLocks noChangeArrowheads="1"/>
        </xdr:cNvSpPr>
      </xdr:nvSpPr>
      <xdr:spPr bwMode="auto">
        <a:xfrm>
          <a:off x="38099" y="7467600"/>
          <a:ext cx="2638425" cy="110680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La représentation des finances globales de la PP se base sur un modèle d'estimation élaboré par l'OFAS et reposant principalement sur les données de la statistique des caisses de pension de l'OFS.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Le nouveau relevé annuel de l'OFS - depuis 2004 - concerne les institutions de prévoyance (IP) avec prestations réglementaires et assurés actifs. Afin de générer une image globale valable, on extrapole les données des autres IP et on les ajoute aux données relevées. L'OFS réalise un relevé complet tous les 5 ans, pour la première fois en 2005.</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Pour les années 1985, 1986, 1988, 1991, 1993, 1995, 1997, 1999, 2001 et 2003, aucun relevé des caisses de pensions n’a été réalisé.</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En ce qui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concerne les limites des statistiques de la PP, se référer à l'article </a:t>
          </a:r>
          <a:r>
            <a:rPr lang="fr-CH" sz="900" b="0">
              <a:solidFill>
                <a:sysClr val="windowText" lastClr="000000"/>
              </a:solidFill>
              <a:effectLst/>
              <a:latin typeface="Arial" panose="020B0604020202020204" pitchFamily="34" charset="0"/>
              <a:ea typeface="+mn-ea"/>
              <a:cs typeface="Arial" panose="020B0604020202020204" pitchFamily="34" charset="0"/>
            </a:rPr>
            <a:t>« É</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volution financière de la prévoyance professionnelle de 1987 à 2012</a:t>
          </a:r>
          <a:r>
            <a:rPr lang="fr-CH" sz="900" b="0">
              <a:solidFill>
                <a:sysClr val="windowText" lastClr="000000"/>
              </a:solidFill>
              <a:effectLst/>
              <a:latin typeface="Arial" panose="020B0604020202020204" pitchFamily="34" charset="0"/>
              <a:ea typeface="+mn-ea"/>
              <a:cs typeface="Arial" panose="020B0604020202020204" pitchFamily="34" charset="0"/>
            </a:rPr>
            <a:t>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 CHSS 5/2014, p. 291s.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Les données des années 1970 et 1980 ne sont pas comparables avec celles des années 1987 et suivantes, qui ont été révisées.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Il s’agit d’estimations de l’OFAS (de l’OFS à partir de 2001) pour les années impaires (l’OFS a fait un relevé des caisses de pensions tous les deux ans jusqu'en 2004).</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3  Depuis 2004, le capital est réduit du montant de la sous-couverture (en partie estimée).</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4  Y compris les rachats sans changement de poste. </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5  Prestations de libre passage, y compris les versements et les remboursements pour l’encouragement à la propriété du logement ainsi que les avoirs versés ou reçus en cas de divorce.</a:t>
          </a:r>
        </a:p>
        <a:p>
          <a:r>
            <a:rPr lang="de-CH" sz="900" b="0" i="0" u="none" strike="noStrike" baseline="0">
              <a:solidFill>
                <a:sysClr val="windowText" lastClr="000000"/>
              </a:solidFill>
              <a:latin typeface="Arial" panose="020B0604020202020204" pitchFamily="34" charset="0"/>
              <a:cs typeface="Arial" panose="020B0604020202020204" pitchFamily="34" charset="0"/>
            </a:rPr>
            <a:t>6  Rentes, prestations en capital, autres prestations d’assurances, parts aux bénéfices d’assurances, subsides du fonds de garantie, primes d’assurances, primes d’assurance: partie frais de gestion, apports uniques aux assurances, utilisation de la part aux bénéfices d’assurances, cotisations au fonds de garantie.</a:t>
          </a:r>
        </a:p>
        <a:p>
          <a:r>
            <a:rPr lang="de-CH" sz="900" b="0" i="0" u="none" strike="noStrike" baseline="0">
              <a:solidFill>
                <a:sysClr val="windowText" lastClr="000000"/>
              </a:solidFill>
              <a:latin typeface="Arial" panose="020B0604020202020204" pitchFamily="34" charset="0"/>
              <a:cs typeface="Arial" panose="020B0604020202020204" pitchFamily="34" charset="0"/>
            </a:rPr>
            <a:t>7  </a:t>
          </a:r>
          <a:r>
            <a:rPr lang="fr-CH" sz="900" b="0">
              <a:solidFill>
                <a:sysClr val="windowText" lastClr="000000"/>
              </a:solidFill>
              <a:effectLst/>
              <a:latin typeface="Arial" panose="020B0604020202020204" pitchFamily="34" charset="0"/>
              <a:ea typeface="+mn-ea"/>
              <a:cs typeface="Arial" panose="020B0604020202020204" pitchFamily="34" charset="0"/>
            </a:rPr>
            <a:t>Sans « dépenses immobilières ». Depuis la statistique des caisses de pensions 2010, elles ne sont plus mentionnées séparément.</a:t>
          </a:r>
          <a:endParaRPr lang="de-CH" sz="900" b="0">
            <a:solidFill>
              <a:sysClr val="windowText" lastClr="000000"/>
            </a:solidFill>
            <a:effectLst/>
            <a:latin typeface="Arial" panose="020B0604020202020204" pitchFamily="34" charset="0"/>
            <a:ea typeface="+mn-ea"/>
            <a:cs typeface="Arial" panose="020B0604020202020204" pitchFamily="34" charset="0"/>
          </a:endParaRPr>
        </a:p>
        <a:p>
          <a:r>
            <a:rPr lang="fr-CH" sz="900" b="0">
              <a:solidFill>
                <a:sysClr val="windowText" lastClr="000000"/>
              </a:solidFill>
              <a:effectLst/>
              <a:latin typeface="Arial" panose="020B0604020202020204" pitchFamily="34" charset="0"/>
              <a:ea typeface="+mn-ea"/>
              <a:cs typeface="Arial" panose="020B0604020202020204" pitchFamily="34" charset="0"/>
            </a:rPr>
            <a:t>Depuis 2013, les frais de gestion de la fortune sont relevés de façon plus complète. La ligne des frais d’administration a été modifiée en remontant jusqu’à 1987. À concurrence des coûts imputés jusqu’alors au résultat des placements, le produit  du capital et les variations de valeur du capital ont tendance à être sous-évalués jusqu’en 2012.</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8  Les </a:t>
          </a:r>
          <a:r>
            <a:rPr lang="fr-CH" sz="900" b="0">
              <a:solidFill>
                <a:sysClr val="windowText" lastClr="000000"/>
              </a:solidFill>
              <a:effectLst/>
              <a:latin typeface="Arial" panose="020B0604020202020204" pitchFamily="34" charset="0"/>
              <a:ea typeface="+mn-ea"/>
              <a:cs typeface="Arial" panose="020B0604020202020204" pitchFamily="34" charset="0"/>
            </a:rPr>
            <a:t>« </a:t>
          </a:r>
          <a:r>
            <a:rPr lang="de-CH" sz="900" b="0" i="0" u="none" strike="noStrike" baseline="0">
              <a:solidFill>
                <a:sysClr val="windowText" lastClr="000000"/>
              </a:solidFill>
              <a:latin typeface="Arial" panose="020B0604020202020204" pitchFamily="34" charset="0"/>
              <a:cs typeface="Arial" panose="020B0604020202020204" pitchFamily="34" charset="0"/>
            </a:rPr>
            <a:t>frais d’administration pour la gestion technique et payés par des tiers</a:t>
          </a:r>
          <a:r>
            <a:rPr lang="fr-CH" sz="900" b="0">
              <a:solidFill>
                <a:sysClr val="windowText" lastClr="000000"/>
              </a:solidFill>
              <a:effectLst/>
              <a:latin typeface="Arial" panose="020B0604020202020204" pitchFamily="34" charset="0"/>
              <a:ea typeface="+mn-ea"/>
              <a:cs typeface="Arial" panose="020B0604020202020204" pitchFamily="34" charset="0"/>
            </a:rPr>
            <a:t> » </a:t>
          </a:r>
          <a:r>
            <a:rPr lang="de-CH" sz="900" b="0" i="0" u="none" strike="noStrike" baseline="0">
              <a:solidFill>
                <a:sysClr val="windowText" lastClr="000000"/>
              </a:solidFill>
              <a:latin typeface="Arial" panose="020B0604020202020204" pitchFamily="34" charset="0"/>
              <a:cs typeface="Arial" panose="020B0604020202020204" pitchFamily="34" charset="0"/>
            </a:rPr>
            <a:t>ont été relevés sur la période de 2004 à 2013. Ils étaient de 814 millions de francs en 2013 et ne sont pas inclus dans le présent compte.</a:t>
          </a:r>
        </a:p>
        <a:p>
          <a:r>
            <a:rPr lang="de-CH" sz="900" b="0" i="0" u="none" strike="noStrike" baseline="0">
              <a:solidFill>
                <a:sysClr val="windowText" lastClr="000000"/>
              </a:solidFill>
              <a:latin typeface="Arial" panose="020B0604020202020204" pitchFamily="34" charset="0"/>
              <a:cs typeface="Arial" panose="020B0604020202020204" pitchFamily="34" charset="0"/>
            </a:rPr>
            <a:t>9  </a:t>
          </a:r>
          <a:r>
            <a:rPr lang="fr-CH" sz="900" b="0">
              <a:solidFill>
                <a:sysClr val="windowText" lastClr="000000"/>
              </a:solidFill>
              <a:effectLst/>
              <a:latin typeface="Arial" panose="020B0604020202020204" pitchFamily="34" charset="0"/>
              <a:ea typeface="+mn-ea"/>
              <a:cs typeface="Arial" panose="020B0604020202020204" pitchFamily="34" charset="0"/>
            </a:rPr>
            <a:t>Autres variations du capital : ce poste comprend les variations du capital non relevées avec la méthode d’estimation. Il rééquilibre le compte de financement et le compte capital</a:t>
          </a:r>
          <a:r>
            <a:rPr lang="de-CH" sz="900" b="0">
              <a:solidFill>
                <a:sysClr val="windowText" lastClr="000000"/>
              </a:solidFill>
              <a:effectLst/>
              <a:latin typeface="Arial" panose="020B0604020202020204" pitchFamily="34" charset="0"/>
              <a:ea typeface="+mn-ea"/>
              <a:cs typeface="Arial" panose="020B0604020202020204" pitchFamily="34" charset="0"/>
            </a:rPr>
            <a:t>. </a:t>
          </a:r>
          <a:r>
            <a:rPr lang="fr-CH" sz="900" b="0">
              <a:solidFill>
                <a:sysClr val="windowText" lastClr="000000"/>
              </a:solidFill>
              <a:effectLst/>
              <a:latin typeface="Arial" panose="020B0604020202020204" pitchFamily="34" charset="0"/>
              <a:ea typeface="+mn-ea"/>
              <a:cs typeface="Arial" panose="020B0604020202020204" pitchFamily="34" charset="0"/>
            </a:rPr>
            <a:t>En 2018 et 2019, ce poste comprend également les paiements nets aux compagnies d’assurance, s’élevant respectivement à -3661 millions de francs et à -24 578 millions de francs , qui ont été remboursés par AXA lorsque cette dernière s’est retirée de l’assurance complète. </a:t>
          </a:r>
          <a:endParaRPr lang="de-CH" sz="900" b="0">
            <a:solidFill>
              <a:sysClr val="windowText" lastClr="000000"/>
            </a:solidFill>
            <a:effectLst/>
            <a:latin typeface="Arial" panose="020B0604020202020204" pitchFamily="34" charset="0"/>
            <a:ea typeface="+mn-ea"/>
            <a:cs typeface="Arial" panose="020B0604020202020204" pitchFamily="34" charset="0"/>
          </a:endParaRPr>
        </a:p>
        <a:p>
          <a:r>
            <a:rPr lang="fr-CH" sz="900" b="0">
              <a:solidFill>
                <a:sysClr val="windowText" lastClr="000000"/>
              </a:solidFill>
              <a:effectLst/>
              <a:latin typeface="Arial" panose="020B0604020202020204" pitchFamily="34" charset="0"/>
              <a:ea typeface="+mn-ea"/>
              <a:cs typeface="Arial" panose="020B0604020202020204" pitchFamily="34" charset="0"/>
            </a:rPr>
            <a:t>10  Total du bilan, apuré du capital emprunté et des hypothèques passives. Sans le capital des assurances collectives / des réassurances (182 milliards de francs en 2021 selon la FINMA), sans le capital des polices et des comptes de libre passage et sans le capital qui a été versé dans le cadre de l'encouragement à la propriété du logement. Ces fonds de PP ne sont pas gérés par les institutions de prévoyance elles-mêmes. C'est pourquoi ils ne sont pas pris en compte dans la statistique des caisses de pensions.</a:t>
          </a:r>
          <a:endParaRPr lang="de-CH" sz="900" b="0">
            <a:solidFill>
              <a:sysClr val="windowText" lastClr="000000"/>
            </a:solidFill>
            <a:effectLst/>
            <a:latin typeface="Arial" panose="020B0604020202020204" pitchFamily="34" charset="0"/>
            <a:ea typeface="+mn-ea"/>
            <a:cs typeface="Arial" panose="020B0604020202020204" pitchFamily="34" charset="0"/>
          </a:endParaRPr>
        </a:p>
        <a:p>
          <a:endParaRPr lang="fr-CH" sz="900" b="0">
            <a:solidFill>
              <a:sysClr val="windowText" lastClr="000000"/>
            </a:solidFill>
            <a:effectLst/>
            <a:latin typeface="Arial" panose="020B0604020202020204" pitchFamily="34" charset="0"/>
            <a:ea typeface="+mn-ea"/>
            <a:cs typeface="Arial" panose="020B0604020202020204" pitchFamily="34" charset="0"/>
          </a:endParaRPr>
        </a:p>
        <a:p>
          <a:r>
            <a:rPr lang="fr-CH" sz="900" b="0">
              <a:solidFill>
                <a:sysClr val="windowText" lastClr="000000"/>
              </a:solidFill>
              <a:effectLst/>
              <a:latin typeface="Arial" panose="020B0604020202020204" pitchFamily="34" charset="0"/>
              <a:ea typeface="+mn-ea"/>
              <a:cs typeface="Arial" panose="020B0604020202020204" pitchFamily="34" charset="0"/>
            </a:rPr>
            <a:t>Source : Office fédéral des assurances sociales, secteur </a:t>
          </a:r>
          <a:r>
            <a:rPr lang="de-CH" sz="900" b="0">
              <a:solidFill>
                <a:sysClr val="windowText" lastClr="000000"/>
              </a:solidFill>
              <a:effectLst/>
              <a:latin typeface="Arial" panose="020B0604020202020204" pitchFamily="34" charset="0"/>
              <a:ea typeface="+mn-ea"/>
              <a:cs typeface="Arial" panose="020B0604020202020204" pitchFamily="34" charset="0"/>
            </a:rPr>
            <a:t>Données de base et analyses DatA</a:t>
          </a:r>
        </a:p>
      </xdr:txBody>
    </xdr:sp>
    <xdr:clientData/>
  </xdr:twoCellAnchor>
  <xdr:twoCellAnchor>
    <xdr:from>
      <xdr:col>1</xdr:col>
      <xdr:colOff>47624</xdr:colOff>
      <xdr:row>33</xdr:row>
      <xdr:rowOff>85725</xdr:rowOff>
    </xdr:from>
    <xdr:to>
      <xdr:col>2</xdr:col>
      <xdr:colOff>28575</xdr:colOff>
      <xdr:row>94</xdr:row>
      <xdr:rowOff>85725</xdr:rowOff>
    </xdr:to>
    <xdr:sp macro="" textlink="">
      <xdr:nvSpPr>
        <xdr:cNvPr id="3" name="Text Box 65">
          <a:extLst>
            <a:ext uri="{FF2B5EF4-FFF2-40B4-BE49-F238E27FC236}">
              <a16:creationId xmlns:a16="http://schemas.microsoft.com/office/drawing/2014/main" id="{00000000-0008-0000-0000-000003000000}"/>
            </a:ext>
          </a:extLst>
        </xdr:cNvPr>
        <xdr:cNvSpPr txBox="1">
          <a:spLocks noChangeArrowheads="1"/>
        </xdr:cNvSpPr>
      </xdr:nvSpPr>
      <xdr:spPr bwMode="auto">
        <a:xfrm>
          <a:off x="2724149" y="7448550"/>
          <a:ext cx="2657476" cy="1069657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Die Darstellung des globalen BV-Finanzhaushaltes beruht auf einem vom BSV erarbeiteten Ansatz. Dieser stützt sich fast ausschliesslich auf die Daten der Pensionskassenstatistik des BFS.</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Die neue jährliche Erhebung des BFS - ab 2004 - erfasst die Vorsorgeeinrichtungen (VE) mit reglementarischen Leistungen und aktiven Versicherten. Um ein aussagekräftiges Gesamtbild zu erhalten, werden die Werte der nicht enthaltenen übrigen VE hochgerechnet und zu den erhobenen Werten addiert. Das BFS erstellt alle 5 Jahre, erstmals 2005, eine Vollerhebung.</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itchFamily="34" charset="0"/>
              <a:cs typeface="Arial" pitchFamily="34" charset="0"/>
            </a:rPr>
            <a:t>In den Jahren </a:t>
          </a:r>
          <a:r>
            <a:rPr lang="de-CH" sz="900" b="0" i="0" baseline="0">
              <a:solidFill>
                <a:sysClr val="windowText" lastClr="000000"/>
              </a:solidFill>
              <a:latin typeface="Arial" pitchFamily="34" charset="0"/>
              <a:ea typeface="+mn-ea"/>
              <a:cs typeface="Arial" pitchFamily="34" charset="0"/>
            </a:rPr>
            <a:t>1985, 1986, 1988, 1991, 1993, 1995, 1997, 1999, 2001 </a:t>
          </a:r>
          <a:r>
            <a:rPr lang="de-CH" sz="900" b="0" i="0" u="none" strike="noStrike" baseline="0">
              <a:solidFill>
                <a:sysClr val="windowText" lastClr="000000"/>
              </a:solidFill>
              <a:latin typeface="Arial" pitchFamily="34" charset="0"/>
              <a:cs typeface="Arial" pitchFamily="34" charset="0"/>
            </a:rPr>
            <a:t>und 2003 wurden keine Pensionskassenerhebungen durchgeführt.</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Zu den Grenzen der BV-Statistik vergleiche den Artikel "Finanzielle Entwicklung </a:t>
          </a:r>
          <a:r>
            <a:rPr lang="de-CH" sz="900" b="0" i="0" u="none" strike="noStrike" baseline="0">
              <a:solidFill>
                <a:sysClr val="windowText" lastClr="000000"/>
              </a:solidFill>
              <a:latin typeface="Arial"/>
              <a:ea typeface="+mn-ea"/>
              <a:cs typeface="Arial"/>
            </a:rPr>
            <a:t>der Beruflichen Vorsorge 1987-2012", CHSS 5/2014, S. 291ff</a:t>
          </a:r>
          <a:r>
            <a:rPr lang="de-CH" sz="900" b="0" i="0" u="none" strike="noStrike" baseline="0">
              <a:solidFill>
                <a:sysClr val="windowText" lastClr="000000"/>
              </a:solidFill>
              <a:latin typeface="Arial"/>
              <a:cs typeface="Arial"/>
            </a:rPr>
            <a:t>. </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Die </a:t>
          </a:r>
          <a:r>
            <a:rPr lang="de-CH" sz="900" b="0" i="0" u="none" strike="noStrike" baseline="0">
              <a:solidFill>
                <a:sysClr val="windowText" lastClr="000000"/>
              </a:solidFill>
              <a:latin typeface="Arial"/>
              <a:ea typeface="+mn-ea"/>
              <a:cs typeface="Arial"/>
            </a:rPr>
            <a:t>Daten der Jahre 1970 und 1980 sind nicht </a:t>
          </a:r>
          <a:r>
            <a:rPr lang="de-CH" sz="900" b="0" i="0" u="none" strike="noStrike" baseline="0">
              <a:solidFill>
                <a:sysClr val="windowText" lastClr="000000"/>
              </a:solidFill>
              <a:latin typeface="Arial"/>
              <a:cs typeface="Arial"/>
            </a:rPr>
            <a:t>mit der revidierten Reihe ab 1987 vergleichbar.</a:t>
          </a:r>
        </a:p>
        <a:p>
          <a:pPr algn="l" rtl="0">
            <a:defRPr sz="1000"/>
          </a:pPr>
          <a:r>
            <a:rPr lang="de-CH" sz="900" b="0" i="0" u="none" strike="noStrike" baseline="0">
              <a:solidFill>
                <a:sysClr val="windowText" lastClr="000000"/>
              </a:solidFill>
              <a:latin typeface="Arial"/>
              <a:cs typeface="Arial"/>
            </a:rPr>
            <a:t>2 In den ungeraden Jahren Schätzung durch das BSV, bzw. ab 2001 durch das BFS (das BFS führte die Pensionskassenerhebung bis 2004 zweijährlich durch).</a:t>
          </a:r>
        </a:p>
        <a:p>
          <a:pPr algn="l" rtl="0">
            <a:defRPr sz="1000"/>
          </a:pPr>
          <a:r>
            <a:rPr lang="de-CH" sz="900" b="0" i="0" u="none" strike="noStrike" baseline="0">
              <a:solidFill>
                <a:sysClr val="windowText" lastClr="000000"/>
              </a:solidFill>
              <a:latin typeface="Arial"/>
              <a:cs typeface="Arial"/>
            </a:rPr>
            <a:t>3  Ab 2004 ist das Kapital um die Unterdeckung bereinigt.</a:t>
          </a:r>
        </a:p>
        <a:p>
          <a:pPr algn="l" rtl="0">
            <a:defRPr sz="1000"/>
          </a:pPr>
          <a:r>
            <a:rPr lang="de-CH" sz="900" b="0" i="0" u="none" strike="noStrike" baseline="0">
              <a:solidFill>
                <a:sysClr val="windowText" lastClr="000000"/>
              </a:solidFill>
              <a:latin typeface="Arial"/>
              <a:cs typeface="Arial"/>
            </a:rPr>
            <a:t>4  Inkl. Einkäufe ohne Stellenwechsel.</a:t>
          </a:r>
        </a:p>
        <a:p>
          <a:pPr algn="l" rtl="0">
            <a:defRPr sz="1000"/>
          </a:pPr>
          <a:r>
            <a:rPr lang="de-CH" sz="900" b="0" i="0" u="none" strike="noStrike" baseline="0">
              <a:solidFill>
                <a:sysClr val="windowText" lastClr="000000"/>
              </a:solidFill>
              <a:latin typeface="Arial"/>
              <a:cs typeface="Arial"/>
            </a:rPr>
            <a:t>5  Freizügigkeitsleistungen, zu einem kleineren Teil Auszahlungen bzw. Rückzahlungen von Wohneigentumsvorbezügen und Bezügen bei Scheidung.</a:t>
          </a:r>
        </a:p>
        <a:p>
          <a:pPr algn="l" rtl="0">
            <a:defRPr sz="1000"/>
          </a:pPr>
          <a:r>
            <a:rPr lang="de-CH" sz="900" b="0" i="0" u="none" strike="noStrike" baseline="0">
              <a:solidFill>
                <a:sysClr val="windowText" lastClr="000000"/>
              </a:solidFill>
              <a:latin typeface="Arial"/>
              <a:cs typeface="Arial"/>
            </a:rPr>
            <a:t>6  Renten-, Kapitalleistungen, sonstige Versicherungsleistungen, Überschussanteile aus Versicherungen, Zuschüsse vom Sicherheitsfonds, Versicherungskosten- und Risikoprämien, Einmaleinlagen an Versicherungen, Verwendung Überschussanteile aus Versicherung und Beiträge an Sicherheitsfonds.</a:t>
          </a:r>
        </a:p>
        <a:p>
          <a:pPr algn="l" rtl="0">
            <a:defRPr sz="1000"/>
          </a:pPr>
          <a:r>
            <a:rPr lang="de-CH" sz="900" b="0" i="0" u="none" strike="noStrike" baseline="0">
              <a:solidFill>
                <a:sysClr val="windowText" lastClr="000000"/>
              </a:solidFill>
              <a:latin typeface="Arial"/>
              <a:cs typeface="Arial"/>
            </a:rPr>
            <a:t>7  </a:t>
          </a:r>
          <a:r>
            <a:rPr lang="de-CH" sz="900" b="0" i="0" u="none" strike="noStrike" baseline="0">
              <a:solidFill>
                <a:sysClr val="windowText" lastClr="000000"/>
              </a:solidFill>
              <a:latin typeface="Arial"/>
              <a:ea typeface="+mn-ea"/>
              <a:cs typeface="Arial"/>
            </a:rPr>
            <a:t>Ohne "Immobilienaufwand". Er wird ab der </a:t>
          </a:r>
          <a:r>
            <a:rPr lang="de-CH" sz="900" b="0" i="0" u="none" strike="noStrike" baseline="0">
              <a:solidFill>
                <a:sysClr val="windowText" lastClr="000000"/>
              </a:solidFill>
              <a:latin typeface="Arial"/>
              <a:cs typeface="Arial"/>
            </a:rPr>
            <a:t>Pensionskassenstatistik 2010 nicht mehr separat ausgewiesen.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a:ea typeface="+mn-ea"/>
              <a:cs typeface="Arial"/>
            </a:rPr>
            <a:t>Ab 2013 werden die Vermögensverwaltungskosten umfassender ausgewiesen. Die Reihe der Verwaltungskosten wurde bis 1987 zurück angepasst. Im Ausmass der bisher im Anlageergebnis verrechneten Kosten werden  Kapitalertrag und Kapitalwertänderungen bis 2012 tendenziell zu tief ausgewiesen.</a:t>
          </a:r>
        </a:p>
        <a:p>
          <a:r>
            <a:rPr lang="de-CH" sz="900" b="0" i="0" u="none" strike="noStrike" baseline="0">
              <a:solidFill>
                <a:sysClr val="windowText" lastClr="000000"/>
              </a:solidFill>
              <a:latin typeface="Arial"/>
              <a:ea typeface="+mn-ea"/>
              <a:cs typeface="Arial"/>
            </a:rPr>
            <a:t>8  Die PKS erfragte 2004-2013 den "von externer Stelle getragenen Aufwand". Er betrug zuletzt (2013) 814 Mio. Fr. und ist hier systembedingt nicht enthalten.</a:t>
          </a:r>
        </a:p>
        <a:p>
          <a:pPr algn="l" rtl="0">
            <a:defRPr sz="1000"/>
          </a:pPr>
          <a:r>
            <a:rPr lang="de-CH" sz="900" b="0" i="0" u="none" strike="noStrike" baseline="0">
              <a:solidFill>
                <a:sysClr val="windowText" lastClr="000000"/>
              </a:solidFill>
              <a:latin typeface="Arial"/>
              <a:ea typeface="+mn-ea"/>
              <a:cs typeface="Arial"/>
            </a:rPr>
            <a:t>9  Andere Veränderungen des Kapitals: Diese Position enthält mit dem Schätzansatz nicht erfasste Kapitaländerungen. Sie bringt Fluss- und Bestandesrechnung ins Gleichgewicht. 2018 und 2019 enthält diese Position auch die Nettozahlungen an Versicherungsgesellschaften über -3'661 Mio. Fr. bzw. -24’578 Mio. Fr. welche von der AXA zurückflossen, weil sich die AXA aus dem BV-Vollversicherunggeschäft zurückgezogen hat. </a:t>
          </a:r>
        </a:p>
        <a:p>
          <a:pPr algn="l" rtl="0">
            <a:defRPr sz="1000"/>
          </a:pPr>
          <a:r>
            <a:rPr lang="de-CH" sz="900" b="0" i="0" u="none" strike="noStrike" baseline="0">
              <a:solidFill>
                <a:sysClr val="windowText" lastClr="000000"/>
              </a:solidFill>
              <a:latin typeface="Arial"/>
              <a:cs typeface="Arial"/>
            </a:rPr>
            <a:t>10  Bilanzsumme, bereinigt um Fremdkapital, Passivhypotheken und Unterdeckung. Ohne Kapital der Kollektivversicherungen / Rückversicherer </a:t>
          </a:r>
          <a:r>
            <a:rPr lang="de-CH" sz="900" b="0" i="0" u="none" strike="noStrike" baseline="0">
              <a:solidFill>
                <a:sysClr val="windowText" lastClr="000000"/>
              </a:solidFill>
              <a:latin typeface="Arial"/>
              <a:ea typeface="+mn-ea"/>
              <a:cs typeface="Arial"/>
            </a:rPr>
            <a:t>(2021 182 Mrd. Fr. gemäss FINMA) und </a:t>
          </a:r>
          <a:r>
            <a:rPr lang="de-CH" sz="900" b="0" i="0" u="none" strike="noStrike" baseline="0">
              <a:solidFill>
                <a:sysClr val="windowText" lastClr="000000"/>
              </a:solidFill>
              <a:latin typeface="Arial"/>
              <a:cs typeface="Arial"/>
            </a:rPr>
            <a:t>ohne Kapital, das in Freizügigkeitspolicen und -konti parkiert ist sowie ohne Kapital, das im Rahmen der Wohneigentumsförderung WEF bezogen wurde. Diese BV-Kapitalanlagen werden von den Vorsorgeeinrichtungen nicht selbst verwaltet und daher von der Pensionskassenstatistik nicht erfasst.</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30</xdr:row>
      <xdr:rowOff>76200</xdr:rowOff>
    </xdr:from>
    <xdr:to>
      <xdr:col>0</xdr:col>
      <xdr:colOff>2647949</xdr:colOff>
      <xdr:row>32</xdr:row>
      <xdr:rowOff>113393</xdr:rowOff>
    </xdr:to>
    <xdr:sp macro="" textlink="">
      <xdr:nvSpPr>
        <xdr:cNvPr id="2" name="Text Box 67">
          <a:extLst>
            <a:ext uri="{FF2B5EF4-FFF2-40B4-BE49-F238E27FC236}">
              <a16:creationId xmlns:a16="http://schemas.microsoft.com/office/drawing/2014/main" id="{00000000-0008-0000-0100-000002000000}"/>
            </a:ext>
          </a:extLst>
        </xdr:cNvPr>
        <xdr:cNvSpPr txBox="1">
          <a:spLocks noChangeArrowheads="1"/>
        </xdr:cNvSpPr>
      </xdr:nvSpPr>
      <xdr:spPr bwMode="auto">
        <a:xfrm>
          <a:off x="9524" y="6800396"/>
          <a:ext cx="2638425" cy="445408"/>
        </a:xfrm>
        <a:prstGeom prst="rect">
          <a:avLst/>
        </a:prstGeom>
        <a:solidFill>
          <a:schemeClr val="bg1"/>
        </a:solidFill>
        <a:ln w="9525">
          <a:noFill/>
          <a:miter lim="800000"/>
          <a:headEnd/>
          <a:tailEnd/>
        </a:ln>
      </xdr:spPr>
      <xdr:txBody>
        <a:bodyPr vertOverflow="clip" wrap="square" lIns="27432" tIns="22860" rIns="0" bIns="0" anchor="t" upright="1"/>
        <a:lstStyle/>
        <a:p>
          <a:r>
            <a:rPr lang="fr-CH" sz="900" b="0">
              <a:solidFill>
                <a:sysClr val="windowText" lastClr="000000"/>
              </a:solidFill>
              <a:effectLst/>
              <a:latin typeface="Arial" panose="020B0604020202020204" pitchFamily="34" charset="0"/>
              <a:ea typeface="+mn-ea"/>
              <a:cs typeface="Arial" panose="020B0604020202020204" pitchFamily="34" charset="0"/>
            </a:rPr>
            <a:t>Source : Office fédéral des assurances sociales, secteur </a:t>
          </a:r>
          <a:r>
            <a:rPr lang="de-CH" sz="900" b="0">
              <a:solidFill>
                <a:sysClr val="windowText" lastClr="000000"/>
              </a:solidFill>
              <a:effectLst/>
              <a:latin typeface="Arial" panose="020B0604020202020204" pitchFamily="34" charset="0"/>
              <a:ea typeface="+mn-ea"/>
              <a:cs typeface="Arial" panose="020B0604020202020204" pitchFamily="34" charset="0"/>
            </a:rPr>
            <a:t>Données de base et analyses DatA</a:t>
          </a:r>
        </a:p>
      </xdr:txBody>
    </xdr:sp>
    <xdr:clientData/>
  </xdr:twoCellAnchor>
  <xdr:twoCellAnchor>
    <xdr:from>
      <xdr:col>1</xdr:col>
      <xdr:colOff>19049</xdr:colOff>
      <xdr:row>30</xdr:row>
      <xdr:rowOff>57151</xdr:rowOff>
    </xdr:from>
    <xdr:to>
      <xdr:col>2</xdr:col>
      <xdr:colOff>0</xdr:colOff>
      <xdr:row>32</xdr:row>
      <xdr:rowOff>170089</xdr:rowOff>
    </xdr:to>
    <xdr:sp macro="" textlink="">
      <xdr:nvSpPr>
        <xdr:cNvPr id="3" name="Text Box 65">
          <a:extLst>
            <a:ext uri="{FF2B5EF4-FFF2-40B4-BE49-F238E27FC236}">
              <a16:creationId xmlns:a16="http://schemas.microsoft.com/office/drawing/2014/main" id="{00000000-0008-0000-0100-000003000000}"/>
            </a:ext>
          </a:extLst>
        </xdr:cNvPr>
        <xdr:cNvSpPr txBox="1">
          <a:spLocks noChangeArrowheads="1"/>
        </xdr:cNvSpPr>
      </xdr:nvSpPr>
      <xdr:spPr bwMode="auto">
        <a:xfrm>
          <a:off x="2695120" y="6781347"/>
          <a:ext cx="2657023" cy="521153"/>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30737.43956550003</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t="e">
            <v>#DIV/0!</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t="e">
            <v>#DIV/0!</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t="e">
            <v>#DIV/0!</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1721.1272750599687</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t="e">
            <v>#DIV/0!</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t="e">
            <v>#DIV/0!</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t="e">
            <v>#DIV/0!</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t="e">
            <v>#DIV/0!</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t="e">
            <v>#DIV/0!</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t="e">
            <v>#DIV/0!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t="e">
            <v>#DIV/0!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t="e">
            <v>#DIV/0!</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t="e">
            <v>#DIV/0!</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t="e">
            <v>#DIV/0!</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t="e">
            <v>#DIV/0!</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M113"/>
  <sheetViews>
    <sheetView tabSelected="1" zoomScaleNormal="100" workbookViewId="0">
      <pane xSplit="20" ySplit="2" topLeftCell="U3" activePane="bottomRight" state="frozen"/>
      <selection pane="topRight" activeCell="U1" sqref="U1"/>
      <selection pane="bottomLeft" activeCell="A3" sqref="A3"/>
      <selection pane="bottomRight"/>
    </sheetView>
  </sheetViews>
  <sheetFormatPr baseColWidth="10" defaultColWidth="8.25" defaultRowHeight="12.75" outlineLevelCol="1"/>
  <cols>
    <col min="1" max="1" width="35.125" style="90" customWidth="1"/>
    <col min="2" max="2" width="35.125" style="125" customWidth="1"/>
    <col min="3" max="3" width="2.75" style="125" customWidth="1"/>
    <col min="4" max="4" width="13.625" style="125" hidden="1" customWidth="1" outlineLevel="1" collapsed="1"/>
    <col min="5" max="13" width="13.625" style="125" hidden="1" customWidth="1" outlineLevel="1"/>
    <col min="14" max="18" width="11.375" style="125" hidden="1" customWidth="1" outlineLevel="1"/>
    <col min="19" max="19" width="12.75" style="125" hidden="1" customWidth="1" outlineLevel="1" collapsed="1"/>
    <col min="20" max="20" width="12.75" style="125" hidden="1" customWidth="1" outlineLevel="1"/>
    <col min="21" max="21" width="12.75" style="125" customWidth="1" collapsed="1"/>
    <col min="22" max="22" width="12.75" style="125" hidden="1" customWidth="1" outlineLevel="1"/>
    <col min="23" max="24" width="12.75" style="125" hidden="1" customWidth="1" outlineLevel="1" collapsed="1"/>
    <col min="25" max="26" width="12.75" style="90" hidden="1" customWidth="1" outlineLevel="1"/>
    <col min="27" max="29" width="12.75" style="90" hidden="1" customWidth="1" outlineLevel="1" collapsed="1"/>
    <col min="30" max="31" width="12.75" style="90" hidden="1" customWidth="1" outlineLevel="1"/>
    <col min="32" max="32" width="12.75" style="90" hidden="1" customWidth="1" outlineLevel="1" collapsed="1"/>
    <col min="33" max="33" width="12.75" style="90" hidden="1" customWidth="1" outlineLevel="1"/>
    <col min="34" max="34" width="12.75" style="90" customWidth="1" collapsed="1"/>
    <col min="35" max="35" width="12.75" style="90" hidden="1" customWidth="1" outlineLevel="1"/>
    <col min="36" max="36" width="12.75" style="90" hidden="1" customWidth="1" outlineLevel="1" collapsed="1"/>
    <col min="37" max="37" width="12.75" style="90" hidden="1" customWidth="1" outlineLevel="1"/>
    <col min="38" max="39" width="12.75" style="127" hidden="1" customWidth="1" outlineLevel="1"/>
    <col min="40" max="41" width="12.75" style="90" hidden="1" customWidth="1" outlineLevel="1"/>
    <col min="42" max="43" width="12.75" style="90" hidden="1" customWidth="1" outlineLevel="1" collapsed="1"/>
    <col min="44" max="44" width="12.75" style="90" customWidth="1" collapsed="1"/>
    <col min="45" max="46" width="12.75" style="90" hidden="1" customWidth="1" outlineLevel="1"/>
    <col min="47" max="48" width="12.75" style="90" hidden="1" customWidth="1" outlineLevel="1" collapsed="1"/>
    <col min="49" max="49" width="12.75" style="89" customWidth="1" collapsed="1"/>
    <col min="50" max="53" width="12.75" style="89" hidden="1" customWidth="1" outlineLevel="1" collapsed="1"/>
    <col min="54" max="54" width="12.75" style="89" customWidth="1" collapsed="1"/>
    <col min="55" max="55" width="12.75" style="89" customWidth="1"/>
    <col min="56" max="56" width="11.125" style="90" bestFit="1" customWidth="1"/>
    <col min="57" max="16384" width="8.25" style="90"/>
  </cols>
  <sheetData>
    <row r="1" spans="1:221" s="78" customFormat="1" ht="36" customHeight="1">
      <c r="A1" s="76" t="s">
        <v>65</v>
      </c>
      <c r="B1" s="76" t="s">
        <v>64</v>
      </c>
      <c r="C1" s="76"/>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BB1" s="79"/>
      <c r="BD1" s="135" t="s">
        <v>175</v>
      </c>
    </row>
    <row r="2" spans="1:221" s="84" customFormat="1" ht="39.75" customHeight="1">
      <c r="A2" s="80" t="s">
        <v>32</v>
      </c>
      <c r="B2" s="81" t="s">
        <v>31</v>
      </c>
      <c r="C2" s="81"/>
      <c r="D2" s="82" t="s">
        <v>131</v>
      </c>
      <c r="E2" s="82" t="s">
        <v>132</v>
      </c>
      <c r="F2" s="82" t="s">
        <v>133</v>
      </c>
      <c r="G2" s="82" t="s">
        <v>134</v>
      </c>
      <c r="H2" s="82" t="s">
        <v>135</v>
      </c>
      <c r="I2" s="82" t="s">
        <v>136</v>
      </c>
      <c r="J2" s="82" t="s">
        <v>137</v>
      </c>
      <c r="K2" s="82" t="s">
        <v>138</v>
      </c>
      <c r="L2" s="82" t="s">
        <v>139</v>
      </c>
      <c r="M2" s="82" t="s">
        <v>140</v>
      </c>
      <c r="N2" s="82" t="s">
        <v>141</v>
      </c>
      <c r="O2" s="82" t="s">
        <v>142</v>
      </c>
      <c r="P2" s="82" t="s">
        <v>143</v>
      </c>
      <c r="Q2" s="82" t="s">
        <v>144</v>
      </c>
      <c r="R2" s="82" t="s">
        <v>145</v>
      </c>
      <c r="S2" s="82" t="s">
        <v>146</v>
      </c>
      <c r="T2" s="82" t="s">
        <v>147</v>
      </c>
      <c r="U2" s="82">
        <v>1987</v>
      </c>
      <c r="V2" s="82">
        <v>1988</v>
      </c>
      <c r="W2" s="82">
        <v>1989</v>
      </c>
      <c r="X2" s="82">
        <v>1990</v>
      </c>
      <c r="Y2" s="83" t="s">
        <v>148</v>
      </c>
      <c r="Z2" s="83" t="s">
        <v>7</v>
      </c>
      <c r="AA2" s="83" t="s">
        <v>149</v>
      </c>
      <c r="AB2" s="83">
        <v>1994</v>
      </c>
      <c r="AC2" s="82" t="s">
        <v>150</v>
      </c>
      <c r="AD2" s="83">
        <v>1996</v>
      </c>
      <c r="AE2" s="83" t="s">
        <v>151</v>
      </c>
      <c r="AF2" s="82" t="s">
        <v>56</v>
      </c>
      <c r="AG2" s="83" t="s">
        <v>152</v>
      </c>
      <c r="AH2" s="83" t="s">
        <v>1</v>
      </c>
      <c r="AI2" s="83" t="s">
        <v>153</v>
      </c>
      <c r="AJ2" s="83" t="s">
        <v>2</v>
      </c>
      <c r="AK2" s="83" t="s">
        <v>154</v>
      </c>
      <c r="AL2" s="83" t="s">
        <v>155</v>
      </c>
      <c r="AM2" s="83" t="s">
        <v>156</v>
      </c>
      <c r="AN2" s="83" t="s">
        <v>157</v>
      </c>
      <c r="AO2" s="83" t="s">
        <v>158</v>
      </c>
      <c r="AP2" s="83" t="s">
        <v>159</v>
      </c>
      <c r="AQ2" s="83" t="s">
        <v>160</v>
      </c>
      <c r="AR2" s="83" t="s">
        <v>161</v>
      </c>
      <c r="AS2" s="83" t="s">
        <v>162</v>
      </c>
      <c r="AT2" s="83" t="s">
        <v>163</v>
      </c>
      <c r="AU2" s="83" t="s">
        <v>164</v>
      </c>
      <c r="AV2" s="83" t="s">
        <v>165</v>
      </c>
      <c r="AW2" s="83" t="s">
        <v>166</v>
      </c>
      <c r="AX2" s="83" t="s">
        <v>167</v>
      </c>
      <c r="AY2" s="83" t="s">
        <v>168</v>
      </c>
      <c r="AZ2" s="83" t="s">
        <v>169</v>
      </c>
      <c r="BA2" s="83" t="s">
        <v>170</v>
      </c>
      <c r="BB2" s="83" t="s">
        <v>171</v>
      </c>
      <c r="BC2" s="83" t="s">
        <v>172</v>
      </c>
      <c r="BD2" s="136" t="s">
        <v>176</v>
      </c>
    </row>
    <row r="3" spans="1:221">
      <c r="A3" s="85" t="s">
        <v>8</v>
      </c>
      <c r="B3" s="86" t="s">
        <v>75</v>
      </c>
      <c r="C3" s="87"/>
      <c r="D3" s="88">
        <v>3458.0859999999998</v>
      </c>
      <c r="E3" s="88">
        <v>4011.4</v>
      </c>
      <c r="F3" s="88">
        <v>4551</v>
      </c>
      <c r="G3" s="88">
        <v>4802</v>
      </c>
      <c r="H3" s="88">
        <v>5733</v>
      </c>
      <c r="I3" s="88">
        <v>6274</v>
      </c>
      <c r="J3" s="88">
        <v>6223</v>
      </c>
      <c r="K3" s="88">
        <v>6311</v>
      </c>
      <c r="L3" s="88">
        <v>6830.9889999999996</v>
      </c>
      <c r="M3" s="88">
        <v>7936</v>
      </c>
      <c r="N3" s="88">
        <v>9674</v>
      </c>
      <c r="O3" s="88">
        <v>10434</v>
      </c>
      <c r="P3" s="88">
        <v>11116</v>
      </c>
      <c r="Q3" s="88">
        <v>11900</v>
      </c>
      <c r="R3" s="88">
        <v>11494</v>
      </c>
      <c r="S3" s="88" t="s">
        <v>107</v>
      </c>
      <c r="T3" s="88" t="s">
        <v>107</v>
      </c>
      <c r="U3" s="88">
        <v>15125.398999999999</v>
      </c>
      <c r="V3" s="88">
        <v>16920.101577593559</v>
      </c>
      <c r="W3" s="88">
        <v>18929.372586305752</v>
      </c>
      <c r="X3" s="88">
        <v>20859.739499391799</v>
      </c>
      <c r="Y3" s="88">
        <v>22115.456592935894</v>
      </c>
      <c r="Z3" s="88">
        <v>23447.452830131282</v>
      </c>
      <c r="AA3" s="88">
        <v>23291.06269695361</v>
      </c>
      <c r="AB3" s="88">
        <v>23139.105523904502</v>
      </c>
      <c r="AC3" s="88">
        <v>24133.904515617964</v>
      </c>
      <c r="AD3" s="88">
        <v>24708.696853805384</v>
      </c>
      <c r="AE3" s="88">
        <v>24200</v>
      </c>
      <c r="AF3" s="88">
        <v>26414.503293655231</v>
      </c>
      <c r="AG3" s="88">
        <v>24200.493676790102</v>
      </c>
      <c r="AH3" s="88">
        <v>25842</v>
      </c>
      <c r="AI3" s="88">
        <v>28700</v>
      </c>
      <c r="AJ3" s="88">
        <v>28393.83</v>
      </c>
      <c r="AK3" s="88">
        <v>28700</v>
      </c>
      <c r="AL3" s="88">
        <v>30845.856999999996</v>
      </c>
      <c r="AM3" s="88">
        <v>33077.542000000001</v>
      </c>
      <c r="AN3" s="88">
        <v>33689.041538239348</v>
      </c>
      <c r="AO3" s="88">
        <v>38613.667158101205</v>
      </c>
      <c r="AP3" s="88">
        <v>39294.817528200176</v>
      </c>
      <c r="AQ3" s="88">
        <v>40511.793248752976</v>
      </c>
      <c r="AR3" s="88">
        <v>42331.243000000002</v>
      </c>
      <c r="AS3" s="88">
        <v>42839.247738102407</v>
      </c>
      <c r="AT3" s="88">
        <v>42697.262018689958</v>
      </c>
      <c r="AU3" s="88">
        <v>44126.84531186703</v>
      </c>
      <c r="AV3" s="88">
        <v>45766.776315969575</v>
      </c>
      <c r="AW3" s="88">
        <v>45561.395000000004</v>
      </c>
      <c r="AX3" s="88">
        <v>46623.171752940718</v>
      </c>
      <c r="AY3" s="88">
        <v>48592.696998078369</v>
      </c>
      <c r="AZ3" s="88">
        <v>49319.702833072763</v>
      </c>
      <c r="BA3" s="88">
        <v>50647.936412383315</v>
      </c>
      <c r="BB3" s="88">
        <v>51399.012999999999</v>
      </c>
      <c r="BC3" s="88">
        <v>52648.632028953733</v>
      </c>
      <c r="BD3" s="137">
        <f>(BC3-BB3)/ABS(BB3)</f>
        <v>2.4312121109285378E-2</v>
      </c>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row>
    <row r="4" spans="1:221">
      <c r="A4" s="91" t="s">
        <v>9</v>
      </c>
      <c r="B4" s="92" t="s">
        <v>24</v>
      </c>
      <c r="C4" s="93" t="s">
        <v>108</v>
      </c>
      <c r="D4" s="94">
        <v>1221.163</v>
      </c>
      <c r="E4" s="94" t="s">
        <v>107</v>
      </c>
      <c r="F4" s="94">
        <v>1525</v>
      </c>
      <c r="G4" s="94">
        <v>1617</v>
      </c>
      <c r="H4" s="94">
        <v>1946</v>
      </c>
      <c r="I4" s="94">
        <v>2121</v>
      </c>
      <c r="J4" s="94">
        <v>2122</v>
      </c>
      <c r="K4" s="94">
        <v>2182</v>
      </c>
      <c r="L4" s="94">
        <v>2419.19</v>
      </c>
      <c r="M4" s="94">
        <v>3006</v>
      </c>
      <c r="N4" s="94">
        <v>3528</v>
      </c>
      <c r="O4" s="94">
        <v>3821</v>
      </c>
      <c r="P4" s="94">
        <v>4185</v>
      </c>
      <c r="Q4" s="94">
        <v>4318</v>
      </c>
      <c r="R4" s="94">
        <v>4282</v>
      </c>
      <c r="S4" s="94" t="s">
        <v>107</v>
      </c>
      <c r="T4" s="94" t="s">
        <v>107</v>
      </c>
      <c r="U4" s="94">
        <v>5731.5450000000001</v>
      </c>
      <c r="V4" s="94">
        <v>6335.7247801869926</v>
      </c>
      <c r="W4" s="94">
        <v>7003.5930085649716</v>
      </c>
      <c r="X4" s="94">
        <v>7703.8532627094264</v>
      </c>
      <c r="Y4" s="94">
        <v>8109.8218847251264</v>
      </c>
      <c r="Z4" s="94">
        <v>8537.1837649508561</v>
      </c>
      <c r="AA4" s="94">
        <v>8615.8997644958272</v>
      </c>
      <c r="AB4" s="94">
        <v>8695.3415547412187</v>
      </c>
      <c r="AC4" s="94">
        <v>8949.8976430350631</v>
      </c>
      <c r="AD4" s="94">
        <v>9051.8790136155112</v>
      </c>
      <c r="AE4" s="94">
        <v>9000</v>
      </c>
      <c r="AF4" s="94">
        <v>9350.0096168651307</v>
      </c>
      <c r="AG4" s="94">
        <v>9200.0000000000036</v>
      </c>
      <c r="AH4" s="94">
        <v>10294</v>
      </c>
      <c r="AI4" s="94">
        <v>11300</v>
      </c>
      <c r="AJ4" s="94">
        <v>11716.65</v>
      </c>
      <c r="AK4" s="94">
        <v>12300</v>
      </c>
      <c r="AL4" s="94">
        <v>12599.829</v>
      </c>
      <c r="AM4" s="94">
        <v>13003.732999999998</v>
      </c>
      <c r="AN4" s="94">
        <v>13487.590561374191</v>
      </c>
      <c r="AO4" s="94">
        <v>14171.98756683664</v>
      </c>
      <c r="AP4" s="94">
        <v>14903.689829029354</v>
      </c>
      <c r="AQ4" s="94">
        <v>15456.510862886698</v>
      </c>
      <c r="AR4" s="94">
        <v>15781.671</v>
      </c>
      <c r="AS4" s="94">
        <v>16422.873407942807</v>
      </c>
      <c r="AT4" s="94">
        <v>16944.493846685189</v>
      </c>
      <c r="AU4" s="94">
        <v>17334.317229898836</v>
      </c>
      <c r="AV4" s="94">
        <v>17752.918067523387</v>
      </c>
      <c r="AW4" s="94">
        <v>18342.855</v>
      </c>
      <c r="AX4" s="94">
        <v>18843.678370837963</v>
      </c>
      <c r="AY4" s="94">
        <v>19404.890770034974</v>
      </c>
      <c r="AZ4" s="94">
        <v>20072.249971269473</v>
      </c>
      <c r="BA4" s="94">
        <v>20767.2610228833</v>
      </c>
      <c r="BB4" s="94">
        <v>21061.043999999998</v>
      </c>
      <c r="BC4" s="94">
        <v>21590.918836546585</v>
      </c>
      <c r="BD4" s="138">
        <f t="shared" ref="BD4:BD32" si="0">(BC4-BB4)/ABS(BB4)</f>
        <v>2.515900145057326E-2</v>
      </c>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row>
    <row r="5" spans="1:221">
      <c r="A5" s="91" t="s">
        <v>10</v>
      </c>
      <c r="B5" s="92" t="s">
        <v>25</v>
      </c>
      <c r="C5" s="93" t="s">
        <v>108</v>
      </c>
      <c r="D5" s="94">
        <v>2236.9229999999998</v>
      </c>
      <c r="E5" s="94">
        <v>4011.4</v>
      </c>
      <c r="F5" s="94">
        <v>3026</v>
      </c>
      <c r="G5" s="94">
        <v>3185</v>
      </c>
      <c r="H5" s="94">
        <v>3787</v>
      </c>
      <c r="I5" s="94">
        <v>4153</v>
      </c>
      <c r="J5" s="94">
        <v>4101</v>
      </c>
      <c r="K5" s="94">
        <v>4129</v>
      </c>
      <c r="L5" s="94">
        <v>4411.799</v>
      </c>
      <c r="M5" s="94">
        <v>4930</v>
      </c>
      <c r="N5" s="94">
        <v>6146</v>
      </c>
      <c r="O5" s="94">
        <v>6613</v>
      </c>
      <c r="P5" s="94">
        <v>6931</v>
      </c>
      <c r="Q5" s="94">
        <v>7582</v>
      </c>
      <c r="R5" s="94">
        <v>7212</v>
      </c>
      <c r="S5" s="94" t="s">
        <v>107</v>
      </c>
      <c r="T5" s="94" t="s">
        <v>107</v>
      </c>
      <c r="U5" s="94">
        <v>9393.8539999999994</v>
      </c>
      <c r="V5" s="94">
        <v>10584.376797406569</v>
      </c>
      <c r="W5" s="94">
        <v>11925.779577740779</v>
      </c>
      <c r="X5" s="94">
        <v>13155.886236682374</v>
      </c>
      <c r="Y5" s="94">
        <v>14005.63470821077</v>
      </c>
      <c r="Z5" s="94">
        <v>14910.269065180426</v>
      </c>
      <c r="AA5" s="94">
        <v>14675.162932457783</v>
      </c>
      <c r="AB5" s="94">
        <v>14443.763969163281</v>
      </c>
      <c r="AC5" s="94">
        <v>15184.006872582901</v>
      </c>
      <c r="AD5" s="94">
        <v>15656.817840189873</v>
      </c>
      <c r="AE5" s="94">
        <v>15200</v>
      </c>
      <c r="AF5" s="94">
        <v>17064.493676790102</v>
      </c>
      <c r="AG5" s="94">
        <v>15000.4936767901</v>
      </c>
      <c r="AH5" s="94">
        <v>15548</v>
      </c>
      <c r="AI5" s="94">
        <v>17400</v>
      </c>
      <c r="AJ5" s="94">
        <v>16677.18</v>
      </c>
      <c r="AK5" s="94">
        <v>16400</v>
      </c>
      <c r="AL5" s="94">
        <v>18246.027999999998</v>
      </c>
      <c r="AM5" s="94">
        <v>20073.809000000001</v>
      </c>
      <c r="AN5" s="94">
        <v>20201.450976865159</v>
      </c>
      <c r="AO5" s="94">
        <v>24441.679591264565</v>
      </c>
      <c r="AP5" s="94">
        <v>24391.127699170826</v>
      </c>
      <c r="AQ5" s="94">
        <v>25055.282385866274</v>
      </c>
      <c r="AR5" s="94">
        <v>26549.572</v>
      </c>
      <c r="AS5" s="94">
        <v>26416.374330159604</v>
      </c>
      <c r="AT5" s="94">
        <v>25752.768172004773</v>
      </c>
      <c r="AU5" s="94">
        <v>26792.52808196819</v>
      </c>
      <c r="AV5" s="94">
        <v>28013.858248446184</v>
      </c>
      <c r="AW5" s="94">
        <v>27218.54</v>
      </c>
      <c r="AX5" s="94">
        <v>27779.493382102752</v>
      </c>
      <c r="AY5" s="94">
        <v>29187.806228043395</v>
      </c>
      <c r="AZ5" s="94">
        <v>29247.452861803293</v>
      </c>
      <c r="BA5" s="94">
        <v>29880.675389500015</v>
      </c>
      <c r="BB5" s="94">
        <v>30337.969000000001</v>
      </c>
      <c r="BC5" s="94">
        <v>31057.713192407147</v>
      </c>
      <c r="BD5" s="138">
        <f t="shared" si="0"/>
        <v>2.3724204886857992E-2</v>
      </c>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row>
    <row r="6" spans="1:221" ht="24">
      <c r="A6" s="86" t="s">
        <v>173</v>
      </c>
      <c r="B6" s="95" t="s">
        <v>174</v>
      </c>
      <c r="C6" s="96"/>
      <c r="D6" s="97" t="s">
        <v>107</v>
      </c>
      <c r="E6" s="97" t="s">
        <v>107</v>
      </c>
      <c r="F6" s="97" t="s">
        <v>107</v>
      </c>
      <c r="G6" s="97" t="s">
        <v>107</v>
      </c>
      <c r="H6" s="97" t="s">
        <v>107</v>
      </c>
      <c r="I6" s="97" t="s">
        <v>107</v>
      </c>
      <c r="J6" s="97" t="s">
        <v>107</v>
      </c>
      <c r="K6" s="97" t="s">
        <v>107</v>
      </c>
      <c r="L6" s="97" t="s">
        <v>107</v>
      </c>
      <c r="M6" s="97" t="s">
        <v>107</v>
      </c>
      <c r="N6" s="97" t="s">
        <v>107</v>
      </c>
      <c r="O6" s="97" t="s">
        <v>107</v>
      </c>
      <c r="P6" s="97" t="s">
        <v>107</v>
      </c>
      <c r="Q6" s="97" t="s">
        <v>107</v>
      </c>
      <c r="R6" s="97" t="s">
        <v>107</v>
      </c>
      <c r="S6" s="97" t="s">
        <v>107</v>
      </c>
      <c r="T6" s="97" t="s">
        <v>107</v>
      </c>
      <c r="U6" s="97">
        <v>567.26119999999992</v>
      </c>
      <c r="V6" s="97">
        <v>702.0588503466156</v>
      </c>
      <c r="W6" s="97">
        <v>868.88831696934619</v>
      </c>
      <c r="X6" s="97">
        <v>1045.3141909125259</v>
      </c>
      <c r="Y6" s="97">
        <v>1039.1100514896839</v>
      </c>
      <c r="Z6" s="97">
        <v>1032.9427348195732</v>
      </c>
      <c r="AA6" s="97">
        <v>1108.0750162467743</v>
      </c>
      <c r="AB6" s="97">
        <v>1188.6721308367182</v>
      </c>
      <c r="AC6" s="97">
        <v>1502.6775459849862</v>
      </c>
      <c r="AD6" s="97">
        <v>1899.6321598101265</v>
      </c>
      <c r="AE6" s="97">
        <v>1900</v>
      </c>
      <c r="AF6" s="97">
        <v>2612.4063232098997</v>
      </c>
      <c r="AG6" s="97">
        <v>2599.5063232098996</v>
      </c>
      <c r="AH6" s="97">
        <v>3657</v>
      </c>
      <c r="AI6" s="97">
        <v>4200</v>
      </c>
      <c r="AJ6" s="97">
        <v>3987.7199999999993</v>
      </c>
      <c r="AK6" s="97">
        <v>4100</v>
      </c>
      <c r="AL6" s="97">
        <v>3171.134</v>
      </c>
      <c r="AM6" s="97">
        <v>3698.36</v>
      </c>
      <c r="AN6" s="97">
        <v>5033.5619999999999</v>
      </c>
      <c r="AO6" s="97">
        <v>6005.9</v>
      </c>
      <c r="AP6" s="97">
        <v>5704.9789999999994</v>
      </c>
      <c r="AQ6" s="97">
        <v>5160.3490000000002</v>
      </c>
      <c r="AR6" s="97">
        <v>5121.9790000000003</v>
      </c>
      <c r="AS6" s="97">
        <v>4979.3313672555214</v>
      </c>
      <c r="AT6" s="97">
        <v>5889.5217964389649</v>
      </c>
      <c r="AU6" s="97">
        <v>10466.352885798591</v>
      </c>
      <c r="AV6" s="97">
        <v>8148.8493818116967</v>
      </c>
      <c r="AW6" s="97">
        <v>8502.8430000000008</v>
      </c>
      <c r="AX6" s="97">
        <v>7622.0995494937679</v>
      </c>
      <c r="AY6" s="97">
        <v>6586.8409831929494</v>
      </c>
      <c r="AZ6" s="97">
        <v>7232.3347339503152</v>
      </c>
      <c r="BA6" s="97">
        <v>8804.6595695121614</v>
      </c>
      <c r="BB6" s="97">
        <v>15305.975</v>
      </c>
      <c r="BC6" s="97">
        <v>8477.0567734344386</v>
      </c>
      <c r="BD6" s="137">
        <f t="shared" si="0"/>
        <v>-0.44616028881306558</v>
      </c>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row>
    <row r="7" spans="1:221">
      <c r="A7" s="91" t="s">
        <v>9</v>
      </c>
      <c r="B7" s="92" t="s">
        <v>24</v>
      </c>
      <c r="C7" s="93"/>
      <c r="D7" s="98" t="s">
        <v>107</v>
      </c>
      <c r="E7" s="98" t="s">
        <v>107</v>
      </c>
      <c r="F7" s="98" t="s">
        <v>107</v>
      </c>
      <c r="G7" s="98" t="s">
        <v>107</v>
      </c>
      <c r="H7" s="98" t="s">
        <v>107</v>
      </c>
      <c r="I7" s="98" t="s">
        <v>107</v>
      </c>
      <c r="J7" s="98" t="s">
        <v>107</v>
      </c>
      <c r="K7" s="98" t="s">
        <v>107</v>
      </c>
      <c r="L7" s="98" t="s">
        <v>107</v>
      </c>
      <c r="M7" s="98" t="s">
        <v>107</v>
      </c>
      <c r="N7" s="98" t="s">
        <v>107</v>
      </c>
      <c r="O7" s="98" t="s">
        <v>107</v>
      </c>
      <c r="P7" s="98" t="s">
        <v>107</v>
      </c>
      <c r="Q7" s="98" t="s">
        <v>107</v>
      </c>
      <c r="R7" s="98" t="s">
        <v>107</v>
      </c>
      <c r="S7" s="98" t="s">
        <v>107</v>
      </c>
      <c r="T7" s="98" t="s">
        <v>107</v>
      </c>
      <c r="U7" s="98">
        <v>378.13319999999999</v>
      </c>
      <c r="V7" s="98">
        <v>467.98857328843729</v>
      </c>
      <c r="W7" s="98">
        <v>579.19617935835061</v>
      </c>
      <c r="X7" s="98">
        <v>713.4</v>
      </c>
      <c r="Y7" s="98">
        <v>709.16583471004856</v>
      </c>
      <c r="Z7" s="98">
        <v>704.95680000000004</v>
      </c>
      <c r="AA7" s="98">
        <v>756.23264609118792</v>
      </c>
      <c r="AB7" s="98">
        <v>811.23809999999992</v>
      </c>
      <c r="AC7" s="98">
        <v>1025.538704654778</v>
      </c>
      <c r="AD7" s="98">
        <v>1296.45</v>
      </c>
      <c r="AE7" s="98">
        <v>1300</v>
      </c>
      <c r="AF7" s="98">
        <v>1782.8999999999999</v>
      </c>
      <c r="AG7" s="98">
        <v>1800</v>
      </c>
      <c r="AH7" s="98">
        <v>2493</v>
      </c>
      <c r="AI7" s="98">
        <v>2900</v>
      </c>
      <c r="AJ7" s="98">
        <v>2718.8999999999996</v>
      </c>
      <c r="AK7" s="98">
        <v>2800</v>
      </c>
      <c r="AL7" s="98">
        <v>1865.1389999999999</v>
      </c>
      <c r="AM7" s="98">
        <v>2866.5230000000001</v>
      </c>
      <c r="AN7" s="98">
        <v>3384.931</v>
      </c>
      <c r="AO7" s="98">
        <v>4258.0140000000001</v>
      </c>
      <c r="AP7" s="98">
        <v>3998.1669999999999</v>
      </c>
      <c r="AQ7" s="98">
        <v>3761.6990000000001</v>
      </c>
      <c r="AR7" s="98">
        <v>4083.0340000000001</v>
      </c>
      <c r="AS7" s="98">
        <v>3701.5489575436786</v>
      </c>
      <c r="AT7" s="98">
        <v>3812.0996697891246</v>
      </c>
      <c r="AU7" s="98">
        <v>4247.5527591487507</v>
      </c>
      <c r="AV7" s="98">
        <v>5217.9015257582541</v>
      </c>
      <c r="AW7" s="98">
        <v>5277.192</v>
      </c>
      <c r="AX7" s="98">
        <v>5397.6884281509583</v>
      </c>
      <c r="AY7" s="98">
        <v>5690.4296404954912</v>
      </c>
      <c r="AZ7" s="98">
        <v>6017.7664503598362</v>
      </c>
      <c r="BA7" s="98">
        <v>6779.6788202909629</v>
      </c>
      <c r="BB7" s="98">
        <v>6830.7240000000002</v>
      </c>
      <c r="BC7" s="98">
        <v>7345.3019080694894</v>
      </c>
      <c r="BD7" s="138">
        <f t="shared" si="0"/>
        <v>7.533285023219928E-2</v>
      </c>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row>
    <row r="8" spans="1:221">
      <c r="A8" s="91" t="s">
        <v>10</v>
      </c>
      <c r="B8" s="92" t="s">
        <v>25</v>
      </c>
      <c r="C8" s="93"/>
      <c r="D8" s="94" t="s">
        <v>107</v>
      </c>
      <c r="E8" s="94" t="s">
        <v>107</v>
      </c>
      <c r="F8" s="94" t="s">
        <v>107</v>
      </c>
      <c r="G8" s="94" t="s">
        <v>107</v>
      </c>
      <c r="H8" s="94" t="s">
        <v>107</v>
      </c>
      <c r="I8" s="94" t="s">
        <v>107</v>
      </c>
      <c r="J8" s="94" t="s">
        <v>107</v>
      </c>
      <c r="K8" s="94" t="s">
        <v>107</v>
      </c>
      <c r="L8" s="94" t="s">
        <v>107</v>
      </c>
      <c r="M8" s="94" t="s">
        <v>107</v>
      </c>
      <c r="N8" s="94" t="s">
        <v>107</v>
      </c>
      <c r="O8" s="94" t="s">
        <v>107</v>
      </c>
      <c r="P8" s="94" t="s">
        <v>107</v>
      </c>
      <c r="Q8" s="94" t="s">
        <v>107</v>
      </c>
      <c r="R8" s="94" t="s">
        <v>107</v>
      </c>
      <c r="S8" s="94" t="s">
        <v>107</v>
      </c>
      <c r="T8" s="94" t="s">
        <v>107</v>
      </c>
      <c r="U8" s="94">
        <v>189.12799999999999</v>
      </c>
      <c r="V8" s="94">
        <v>234.07027705817831</v>
      </c>
      <c r="W8" s="94">
        <v>289.69213761099559</v>
      </c>
      <c r="X8" s="94">
        <v>331.91419091252595</v>
      </c>
      <c r="Y8" s="94">
        <v>329.94421677963544</v>
      </c>
      <c r="Z8" s="94">
        <v>327.985934819573</v>
      </c>
      <c r="AA8" s="94">
        <v>351.84237015558631</v>
      </c>
      <c r="AB8" s="94">
        <v>377.43403083671825</v>
      </c>
      <c r="AC8" s="94">
        <v>477.13884133020815</v>
      </c>
      <c r="AD8" s="94">
        <v>603.18215981012645</v>
      </c>
      <c r="AE8" s="94">
        <v>600</v>
      </c>
      <c r="AF8" s="94">
        <v>829.50632320989973</v>
      </c>
      <c r="AG8" s="94">
        <v>799.50632320989973</v>
      </c>
      <c r="AH8" s="94">
        <v>1164</v>
      </c>
      <c r="AI8" s="94">
        <v>1300</v>
      </c>
      <c r="AJ8" s="94">
        <v>1268.82</v>
      </c>
      <c r="AK8" s="94">
        <v>1300</v>
      </c>
      <c r="AL8" s="94">
        <v>1305.9949999999999</v>
      </c>
      <c r="AM8" s="94">
        <v>831.83699999999999</v>
      </c>
      <c r="AN8" s="94">
        <v>1648.6310000000001</v>
      </c>
      <c r="AO8" s="94">
        <v>1747.886</v>
      </c>
      <c r="AP8" s="94">
        <v>1706.8119999999999</v>
      </c>
      <c r="AQ8" s="94">
        <v>1398.65</v>
      </c>
      <c r="AR8" s="94">
        <v>1038.9449999999999</v>
      </c>
      <c r="AS8" s="94">
        <v>1277.782409711843</v>
      </c>
      <c r="AT8" s="94">
        <v>2077.4221266498407</v>
      </c>
      <c r="AU8" s="94">
        <v>6218.8001266498404</v>
      </c>
      <c r="AV8" s="94">
        <v>2930.9478560534421</v>
      </c>
      <c r="AW8" s="94">
        <v>3225.6510000000003</v>
      </c>
      <c r="AX8" s="94">
        <v>2224.4111213428096</v>
      </c>
      <c r="AY8" s="94">
        <v>896.41134269745839</v>
      </c>
      <c r="AZ8" s="94">
        <v>1214.568283590479</v>
      </c>
      <c r="BA8" s="94">
        <v>2024.9807492211992</v>
      </c>
      <c r="BB8" s="94">
        <v>8475.2510000000002</v>
      </c>
      <c r="BC8" s="94">
        <v>1131.7548653649496</v>
      </c>
      <c r="BD8" s="138">
        <f t="shared" si="0"/>
        <v>-0.86646355779139161</v>
      </c>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row>
    <row r="9" spans="1:221" s="100" customFormat="1" ht="13.5" thickBot="1">
      <c r="A9" s="86" t="s">
        <v>23</v>
      </c>
      <c r="B9" s="86" t="s">
        <v>41</v>
      </c>
      <c r="C9" s="93"/>
      <c r="D9" s="97" t="s">
        <v>107</v>
      </c>
      <c r="E9" s="97" t="s">
        <v>107</v>
      </c>
      <c r="F9" s="97" t="s">
        <v>107</v>
      </c>
      <c r="G9" s="97" t="s">
        <v>107</v>
      </c>
      <c r="H9" s="97" t="s">
        <v>107</v>
      </c>
      <c r="I9" s="97" t="s">
        <v>107</v>
      </c>
      <c r="J9" s="97" t="s">
        <v>107</v>
      </c>
      <c r="K9" s="97" t="s">
        <v>107</v>
      </c>
      <c r="L9" s="97">
        <v>234.05</v>
      </c>
      <c r="M9" s="97" t="s">
        <v>107</v>
      </c>
      <c r="N9" s="97" t="s">
        <v>107</v>
      </c>
      <c r="O9" s="97" t="s">
        <v>107</v>
      </c>
      <c r="P9" s="97" t="s">
        <v>107</v>
      </c>
      <c r="Q9" s="97" t="s">
        <v>107</v>
      </c>
      <c r="R9" s="97" t="s">
        <v>107</v>
      </c>
      <c r="S9" s="97" t="s">
        <v>107</v>
      </c>
      <c r="T9" s="97" t="s">
        <v>107</v>
      </c>
      <c r="U9" s="97" t="s">
        <v>107</v>
      </c>
      <c r="V9" s="97" t="s">
        <v>107</v>
      </c>
      <c r="W9" s="97" t="s">
        <v>107</v>
      </c>
      <c r="X9" s="97" t="s">
        <v>107</v>
      </c>
      <c r="Y9" s="97" t="s">
        <v>107</v>
      </c>
      <c r="Z9" s="97" t="s">
        <v>107</v>
      </c>
      <c r="AA9" s="97" t="s">
        <v>107</v>
      </c>
      <c r="AB9" s="97" t="s">
        <v>107</v>
      </c>
      <c r="AC9" s="97" t="s">
        <v>107</v>
      </c>
      <c r="AD9" s="97" t="s">
        <v>107</v>
      </c>
      <c r="AE9" s="97" t="s">
        <v>107</v>
      </c>
      <c r="AF9" s="97" t="s">
        <v>107</v>
      </c>
      <c r="AG9" s="97" t="s">
        <v>107</v>
      </c>
      <c r="AH9" s="97" t="s">
        <v>107</v>
      </c>
      <c r="AI9" s="97" t="s">
        <v>107</v>
      </c>
      <c r="AJ9" s="97" t="s">
        <v>107</v>
      </c>
      <c r="AK9" s="97" t="s">
        <v>107</v>
      </c>
      <c r="AL9" s="97">
        <v>533.28696876929791</v>
      </c>
      <c r="AM9" s="97">
        <v>324.72480984100588</v>
      </c>
      <c r="AN9" s="97">
        <v>368.01297491169282</v>
      </c>
      <c r="AO9" s="97">
        <v>391.56209271228727</v>
      </c>
      <c r="AP9" s="97">
        <v>302.9345121406987</v>
      </c>
      <c r="AQ9" s="97">
        <v>255.67522795201359</v>
      </c>
      <c r="AR9" s="97">
        <v>257.36199999999997</v>
      </c>
      <c r="AS9" s="97">
        <v>176.23801216951694</v>
      </c>
      <c r="AT9" s="97">
        <v>161.94812861977258</v>
      </c>
      <c r="AU9" s="97">
        <v>139.4839697244156</v>
      </c>
      <c r="AV9" s="97">
        <v>135.66118483174284</v>
      </c>
      <c r="AW9" s="97">
        <v>175.61099999999999</v>
      </c>
      <c r="AX9" s="97">
        <v>161.99014168709974</v>
      </c>
      <c r="AY9" s="97">
        <v>175.03516301555351</v>
      </c>
      <c r="AZ9" s="97">
        <v>167.43231533028361</v>
      </c>
      <c r="BA9" s="97">
        <v>274.26678550045744</v>
      </c>
      <c r="BB9" s="97">
        <v>175.40799999999999</v>
      </c>
      <c r="BC9" s="97">
        <v>216.02444731794756</v>
      </c>
      <c r="BD9" s="137">
        <f t="shared" si="0"/>
        <v>0.23155413275305334</v>
      </c>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row>
    <row r="10" spans="1:221" s="102" customFormat="1" ht="25.5" customHeight="1" thickTop="1" thickBot="1">
      <c r="A10" s="85" t="s">
        <v>177</v>
      </c>
      <c r="B10" s="85" t="s">
        <v>178</v>
      </c>
      <c r="C10" s="101"/>
      <c r="D10" s="97" t="s">
        <v>107</v>
      </c>
      <c r="E10" s="97" t="s">
        <v>107</v>
      </c>
      <c r="F10" s="97" t="s">
        <v>107</v>
      </c>
      <c r="G10" s="97" t="s">
        <v>107</v>
      </c>
      <c r="H10" s="97" t="s">
        <v>107</v>
      </c>
      <c r="I10" s="97" t="s">
        <v>107</v>
      </c>
      <c r="J10" s="97" t="s">
        <v>107</v>
      </c>
      <c r="K10" s="97" t="s">
        <v>107</v>
      </c>
      <c r="L10" s="97">
        <v>7065.0389999999998</v>
      </c>
      <c r="M10" s="97" t="s">
        <v>107</v>
      </c>
      <c r="N10" s="97" t="s">
        <v>107</v>
      </c>
      <c r="O10" s="97" t="s">
        <v>107</v>
      </c>
      <c r="P10" s="97" t="s">
        <v>107</v>
      </c>
      <c r="Q10" s="97" t="s">
        <v>107</v>
      </c>
      <c r="R10" s="97" t="s">
        <v>107</v>
      </c>
      <c r="S10" s="97" t="s">
        <v>107</v>
      </c>
      <c r="T10" s="97" t="s">
        <v>107</v>
      </c>
      <c r="U10" s="97">
        <v>15692.660199999998</v>
      </c>
      <c r="V10" s="97">
        <v>17622.160427940176</v>
      </c>
      <c r="W10" s="97">
        <v>19798.260903275099</v>
      </c>
      <c r="X10" s="97">
        <v>21905.053690304325</v>
      </c>
      <c r="Y10" s="97">
        <v>23154.566644425577</v>
      </c>
      <c r="Z10" s="97">
        <v>24480.395564950857</v>
      </c>
      <c r="AA10" s="97">
        <v>24399.137713200384</v>
      </c>
      <c r="AB10" s="97">
        <v>24327.777654741221</v>
      </c>
      <c r="AC10" s="97">
        <v>25636.582061602949</v>
      </c>
      <c r="AD10" s="97">
        <v>26608.329013615512</v>
      </c>
      <c r="AE10" s="97">
        <v>26100</v>
      </c>
      <c r="AF10" s="97">
        <v>29026.90961686513</v>
      </c>
      <c r="AG10" s="97">
        <v>26800</v>
      </c>
      <c r="AH10" s="97">
        <v>29499</v>
      </c>
      <c r="AI10" s="97">
        <v>32900</v>
      </c>
      <c r="AJ10" s="97">
        <v>32381.550000000003</v>
      </c>
      <c r="AK10" s="97">
        <v>32800</v>
      </c>
      <c r="AL10" s="97">
        <v>34550.277968769289</v>
      </c>
      <c r="AM10" s="97">
        <v>37100.626809841007</v>
      </c>
      <c r="AN10" s="97">
        <v>39090.616513151035</v>
      </c>
      <c r="AO10" s="97">
        <v>45011.129250813494</v>
      </c>
      <c r="AP10" s="97">
        <v>45302.731040340877</v>
      </c>
      <c r="AQ10" s="97">
        <v>45927.817476704993</v>
      </c>
      <c r="AR10" s="97">
        <v>47710.584000000003</v>
      </c>
      <c r="AS10" s="97">
        <v>47994.817117527447</v>
      </c>
      <c r="AT10" s="97">
        <v>48748.731943748695</v>
      </c>
      <c r="AU10" s="97">
        <v>54732.682167390041</v>
      </c>
      <c r="AV10" s="97">
        <v>54051.286882613014</v>
      </c>
      <c r="AW10" s="97">
        <v>54239.849000000002</v>
      </c>
      <c r="AX10" s="97">
        <v>54407.261444121585</v>
      </c>
      <c r="AY10" s="97">
        <v>55354.573144286878</v>
      </c>
      <c r="AZ10" s="97">
        <v>56719.469882353362</v>
      </c>
      <c r="BA10" s="97">
        <v>59726.862767395927</v>
      </c>
      <c r="BB10" s="97">
        <v>66880.395999999993</v>
      </c>
      <c r="BC10" s="97">
        <v>61341.713249706117</v>
      </c>
      <c r="BD10" s="137">
        <f t="shared" si="0"/>
        <v>-8.2814742159927943E-2</v>
      </c>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row>
    <row r="11" spans="1:221" s="100" customFormat="1" ht="14.25" thickTop="1" thickBot="1">
      <c r="A11" s="86" t="s">
        <v>179</v>
      </c>
      <c r="B11" s="86" t="s">
        <v>180</v>
      </c>
      <c r="C11" s="93"/>
      <c r="D11" s="97">
        <v>1355</v>
      </c>
      <c r="E11" s="97" t="s">
        <v>107</v>
      </c>
      <c r="F11" s="97" t="s">
        <v>107</v>
      </c>
      <c r="G11" s="97" t="s">
        <v>107</v>
      </c>
      <c r="H11" s="97" t="s">
        <v>107</v>
      </c>
      <c r="I11" s="97" t="s">
        <v>107</v>
      </c>
      <c r="J11" s="97" t="s">
        <v>107</v>
      </c>
      <c r="K11" s="97" t="s">
        <v>107</v>
      </c>
      <c r="L11" s="97">
        <v>3167.096</v>
      </c>
      <c r="M11" s="97" t="s">
        <v>107</v>
      </c>
      <c r="N11" s="97">
        <v>3557</v>
      </c>
      <c r="O11" s="97" t="s">
        <v>107</v>
      </c>
      <c r="P11" s="97" t="s">
        <v>107</v>
      </c>
      <c r="Q11" s="97" t="s">
        <v>107</v>
      </c>
      <c r="R11" s="97" t="s">
        <v>107</v>
      </c>
      <c r="S11" s="97" t="s">
        <v>107</v>
      </c>
      <c r="T11" s="97" t="s">
        <v>107</v>
      </c>
      <c r="U11" s="97">
        <v>7583.85</v>
      </c>
      <c r="V11" s="97">
        <v>8506.9614525808993</v>
      </c>
      <c r="W11" s="97">
        <v>9542.4346678398597</v>
      </c>
      <c r="X11" s="97">
        <v>10977.136383633964</v>
      </c>
      <c r="Y11" s="97">
        <v>12621.50670712423</v>
      </c>
      <c r="Z11" s="97">
        <v>14512.203</v>
      </c>
      <c r="AA11" s="97">
        <v>14725.29649468414</v>
      </c>
      <c r="AB11" s="97">
        <v>14941.519</v>
      </c>
      <c r="AC11" s="97">
        <v>15170.504841863372</v>
      </c>
      <c r="AD11" s="97">
        <v>15403</v>
      </c>
      <c r="AE11" s="97">
        <v>15800</v>
      </c>
      <c r="AF11" s="97">
        <v>15813</v>
      </c>
      <c r="AG11" s="97">
        <v>17500</v>
      </c>
      <c r="AH11" s="97">
        <v>16552</v>
      </c>
      <c r="AI11" s="97">
        <v>14700</v>
      </c>
      <c r="AJ11" s="97">
        <v>13335</v>
      </c>
      <c r="AK11" s="97">
        <v>13300</v>
      </c>
      <c r="AL11" s="97">
        <v>13174.486000000001</v>
      </c>
      <c r="AM11" s="97">
        <v>13894.335999999999</v>
      </c>
      <c r="AN11" s="97">
        <v>14243.414193665507</v>
      </c>
      <c r="AO11" s="97">
        <v>14512.354664367533</v>
      </c>
      <c r="AP11" s="97">
        <v>15731.726150265835</v>
      </c>
      <c r="AQ11" s="97">
        <v>15156.151747074446</v>
      </c>
      <c r="AR11" s="97">
        <v>15602.82</v>
      </c>
      <c r="AS11" s="97">
        <v>14703.609642567126</v>
      </c>
      <c r="AT11" s="97">
        <v>15293.573197363501</v>
      </c>
      <c r="AU11" s="97">
        <v>14226.539013597556</v>
      </c>
      <c r="AV11" s="97">
        <v>15292.243991475181</v>
      </c>
      <c r="AW11" s="97">
        <v>13950.168353569436</v>
      </c>
      <c r="AX11" s="97">
        <v>13916.285248617771</v>
      </c>
      <c r="AY11" s="97">
        <v>16727.837619831844</v>
      </c>
      <c r="AZ11" s="97">
        <v>14310.623521808464</v>
      </c>
      <c r="BA11" s="97">
        <v>16237.778777309708</v>
      </c>
      <c r="BB11" s="97">
        <v>15192.432239168604</v>
      </c>
      <c r="BC11" s="97">
        <v>18117.490450960431</v>
      </c>
      <c r="BD11" s="137">
        <f t="shared" si="0"/>
        <v>0.19253389883487804</v>
      </c>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row>
    <row r="12" spans="1:221" s="102" customFormat="1" ht="25.5" customHeight="1" thickTop="1" thickBot="1">
      <c r="A12" s="85" t="s">
        <v>181</v>
      </c>
      <c r="B12" s="85" t="s">
        <v>182</v>
      </c>
      <c r="C12" s="101"/>
      <c r="D12" s="97" t="s">
        <v>107</v>
      </c>
      <c r="E12" s="97" t="s">
        <v>107</v>
      </c>
      <c r="F12" s="97" t="s">
        <v>107</v>
      </c>
      <c r="G12" s="97" t="s">
        <v>107</v>
      </c>
      <c r="H12" s="97" t="s">
        <v>107</v>
      </c>
      <c r="I12" s="97" t="s">
        <v>107</v>
      </c>
      <c r="J12" s="97" t="s">
        <v>107</v>
      </c>
      <c r="K12" s="97">
        <v>731.38100000000122</v>
      </c>
      <c r="L12" s="97">
        <v>10232.134999999998</v>
      </c>
      <c r="M12" s="97" t="s">
        <v>107</v>
      </c>
      <c r="N12" s="97" t="s">
        <v>107</v>
      </c>
      <c r="O12" s="97" t="s">
        <v>107</v>
      </c>
      <c r="P12" s="97" t="s">
        <v>107</v>
      </c>
      <c r="Q12" s="97" t="s">
        <v>107</v>
      </c>
      <c r="R12" s="97" t="s">
        <v>107</v>
      </c>
      <c r="S12" s="97" t="s">
        <v>107</v>
      </c>
      <c r="T12" s="97" t="s">
        <v>107</v>
      </c>
      <c r="U12" s="97">
        <v>23276.510199999997</v>
      </c>
      <c r="V12" s="97">
        <v>26129.121880521074</v>
      </c>
      <c r="W12" s="97">
        <v>29340.695571114957</v>
      </c>
      <c r="X12" s="97">
        <v>32882.190073938291</v>
      </c>
      <c r="Y12" s="97">
        <v>35776.073351549807</v>
      </c>
      <c r="Z12" s="97">
        <v>38992.598564950858</v>
      </c>
      <c r="AA12" s="97">
        <v>39124.434207884522</v>
      </c>
      <c r="AB12" s="97">
        <v>39269.296654741222</v>
      </c>
      <c r="AC12" s="97">
        <v>40807.086903466319</v>
      </c>
      <c r="AD12" s="97">
        <v>42011.329013615512</v>
      </c>
      <c r="AE12" s="97">
        <v>41900</v>
      </c>
      <c r="AF12" s="97">
        <v>44839.90961686513</v>
      </c>
      <c r="AG12" s="97">
        <v>44300</v>
      </c>
      <c r="AH12" s="97">
        <v>46051</v>
      </c>
      <c r="AI12" s="97">
        <v>47600</v>
      </c>
      <c r="AJ12" s="97">
        <v>45716.55</v>
      </c>
      <c r="AK12" s="97">
        <v>46100</v>
      </c>
      <c r="AL12" s="97">
        <v>47724.763968769294</v>
      </c>
      <c r="AM12" s="97">
        <v>50994.962809841003</v>
      </c>
      <c r="AN12" s="97">
        <v>53334.030706816542</v>
      </c>
      <c r="AO12" s="97">
        <v>59523.483915181023</v>
      </c>
      <c r="AP12" s="97">
        <v>61034.457190606714</v>
      </c>
      <c r="AQ12" s="97">
        <v>61083.969223779437</v>
      </c>
      <c r="AR12" s="97">
        <v>63313.404000000002</v>
      </c>
      <c r="AS12" s="97">
        <v>62698.426760094575</v>
      </c>
      <c r="AT12" s="97">
        <v>64042.3051411122</v>
      </c>
      <c r="AU12" s="97">
        <v>68959.221180987603</v>
      </c>
      <c r="AV12" s="97">
        <v>69343.530874088188</v>
      </c>
      <c r="AW12" s="97">
        <v>68190.017353569448</v>
      </c>
      <c r="AX12" s="97">
        <v>68323.546692739357</v>
      </c>
      <c r="AY12" s="97">
        <v>72082.410764118715</v>
      </c>
      <c r="AZ12" s="97">
        <v>71030.093404161831</v>
      </c>
      <c r="BA12" s="97">
        <v>75964.641544705635</v>
      </c>
      <c r="BB12" s="97">
        <v>82072.828239168593</v>
      </c>
      <c r="BC12" s="97">
        <v>79459.203700666549</v>
      </c>
      <c r="BD12" s="137">
        <f t="shared" si="0"/>
        <v>-3.184518670278641E-2</v>
      </c>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row>
    <row r="13" spans="1:221" s="100" customFormat="1" ht="14.25" thickTop="1" thickBot="1">
      <c r="A13" s="86" t="s">
        <v>183</v>
      </c>
      <c r="B13" s="86" t="s">
        <v>184</v>
      </c>
      <c r="C13" s="93"/>
      <c r="D13" s="97" t="s">
        <v>107</v>
      </c>
      <c r="E13" s="97" t="s">
        <v>107</v>
      </c>
      <c r="F13" s="97" t="s">
        <v>107</v>
      </c>
      <c r="G13" s="97" t="s">
        <v>107</v>
      </c>
      <c r="H13" s="97" t="s">
        <v>107</v>
      </c>
      <c r="I13" s="97" t="s">
        <v>107</v>
      </c>
      <c r="J13" s="97" t="s">
        <v>107</v>
      </c>
      <c r="K13" s="97" t="s">
        <v>107</v>
      </c>
      <c r="L13" s="97" t="s">
        <v>107</v>
      </c>
      <c r="M13" s="97" t="s">
        <v>107</v>
      </c>
      <c r="N13" s="97" t="s">
        <v>107</v>
      </c>
      <c r="O13" s="97" t="s">
        <v>107</v>
      </c>
      <c r="P13" s="97" t="s">
        <v>107</v>
      </c>
      <c r="Q13" s="97" t="s">
        <v>107</v>
      </c>
      <c r="R13" s="97" t="s">
        <v>107</v>
      </c>
      <c r="S13" s="97" t="s">
        <v>107</v>
      </c>
      <c r="T13" s="97" t="s">
        <v>107</v>
      </c>
      <c r="U13" s="97">
        <v>1221.2385749254245</v>
      </c>
      <c r="V13" s="97">
        <v>1772.6821755630754</v>
      </c>
      <c r="W13" s="97">
        <v>1972.7248518359156</v>
      </c>
      <c r="X13" s="97">
        <v>2245.7477091017208</v>
      </c>
      <c r="Y13" s="97">
        <v>2750.6172699311137</v>
      </c>
      <c r="Z13" s="97">
        <v>2409.8333930915651</v>
      </c>
      <c r="AA13" s="97">
        <v>2164.3490879349665</v>
      </c>
      <c r="AB13" s="97">
        <v>2042.4005522373227</v>
      </c>
      <c r="AC13" s="97">
        <v>10561.754067170488</v>
      </c>
      <c r="AD13" s="97">
        <v>11574.645637471407</v>
      </c>
      <c r="AE13" s="97">
        <v>22605.121746156532</v>
      </c>
      <c r="AF13" s="97">
        <v>15151.188480069408</v>
      </c>
      <c r="AG13" s="97">
        <v>32237.085970219065</v>
      </c>
      <c r="AH13" s="97">
        <v>5112.3052597239566</v>
      </c>
      <c r="AI13" s="97">
        <v>-33277.696430659569</v>
      </c>
      <c r="AJ13" s="97">
        <v>-40099</v>
      </c>
      <c r="AK13" s="97">
        <v>31219.301279802516</v>
      </c>
      <c r="AL13" s="97">
        <v>9469.9781989227904</v>
      </c>
      <c r="AM13" s="97">
        <v>44132.729435237597</v>
      </c>
      <c r="AN13" s="97">
        <v>24005.831027082819</v>
      </c>
      <c r="AO13" s="97">
        <v>2856.3143109418425</v>
      </c>
      <c r="AP13" s="97">
        <v>-91673.183154502665</v>
      </c>
      <c r="AQ13" s="97">
        <v>46036.036487094105</v>
      </c>
      <c r="AR13" s="97">
        <v>7286.9359515861461</v>
      </c>
      <c r="AS13" s="97">
        <v>-12457.42862440184</v>
      </c>
      <c r="AT13" s="97">
        <v>34857.965474774326</v>
      </c>
      <c r="AU13" s="97">
        <v>31638.926046021723</v>
      </c>
      <c r="AV13" s="97">
        <v>41142.345214620254</v>
      </c>
      <c r="AW13" s="97">
        <v>-3785.8393535694345</v>
      </c>
      <c r="AX13" s="97">
        <v>22470.687888286604</v>
      </c>
      <c r="AY13" s="97">
        <v>53219.919011013568</v>
      </c>
      <c r="AZ13" s="97">
        <v>-35666.990146954449</v>
      </c>
      <c r="BA13" s="97">
        <v>85858.119690327658</v>
      </c>
      <c r="BB13" s="97">
        <v>33802.588760831393</v>
      </c>
      <c r="BC13" s="97">
        <v>76183.008928058247</v>
      </c>
      <c r="BD13" s="137">
        <f t="shared" si="0"/>
        <v>1.2537625584563212</v>
      </c>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row>
    <row r="14" spans="1:221" s="102" customFormat="1" ht="25.5" customHeight="1" thickTop="1" thickBot="1">
      <c r="A14" s="85" t="s">
        <v>185</v>
      </c>
      <c r="B14" s="85" t="s">
        <v>186</v>
      </c>
      <c r="C14" s="101"/>
      <c r="D14" s="97" t="s">
        <v>107</v>
      </c>
      <c r="E14" s="97" t="s">
        <v>107</v>
      </c>
      <c r="F14" s="97" t="s">
        <v>107</v>
      </c>
      <c r="G14" s="97" t="s">
        <v>107</v>
      </c>
      <c r="H14" s="97" t="s">
        <v>107</v>
      </c>
      <c r="I14" s="97" t="s">
        <v>107</v>
      </c>
      <c r="J14" s="97" t="s">
        <v>107</v>
      </c>
      <c r="K14" s="97">
        <v>10607.347999999998</v>
      </c>
      <c r="L14" s="97">
        <v>10232.134999999998</v>
      </c>
      <c r="M14" s="97" t="s">
        <v>107</v>
      </c>
      <c r="N14" s="97" t="s">
        <v>107</v>
      </c>
      <c r="O14" s="97" t="s">
        <v>107</v>
      </c>
      <c r="P14" s="97" t="s">
        <v>107</v>
      </c>
      <c r="Q14" s="97" t="s">
        <v>107</v>
      </c>
      <c r="R14" s="97" t="s">
        <v>107</v>
      </c>
      <c r="S14" s="97" t="s">
        <v>107</v>
      </c>
      <c r="T14" s="97" t="s">
        <v>107</v>
      </c>
      <c r="U14" s="97">
        <v>24497.748774925421</v>
      </c>
      <c r="V14" s="97">
        <v>27901.804056084151</v>
      </c>
      <c r="W14" s="97">
        <v>31313.420422950876</v>
      </c>
      <c r="X14" s="97">
        <v>35127.937783040012</v>
      </c>
      <c r="Y14" s="97">
        <v>38526.690621480921</v>
      </c>
      <c r="Z14" s="97">
        <v>41402.43195804242</v>
      </c>
      <c r="AA14" s="97">
        <v>41288.783295819492</v>
      </c>
      <c r="AB14" s="97">
        <v>41311.697206978541</v>
      </c>
      <c r="AC14" s="97">
        <v>51368.840970636811</v>
      </c>
      <c r="AD14" s="97">
        <v>53585.974651086915</v>
      </c>
      <c r="AE14" s="97">
        <v>64505.121746156532</v>
      </c>
      <c r="AF14" s="97">
        <v>59991.09809693454</v>
      </c>
      <c r="AG14" s="97">
        <v>76537.085970219065</v>
      </c>
      <c r="AH14" s="97">
        <v>51163.305259723958</v>
      </c>
      <c r="AI14" s="97">
        <v>14322.303569340431</v>
      </c>
      <c r="AJ14" s="97">
        <v>5617.5500000000029</v>
      </c>
      <c r="AK14" s="97">
        <v>77319.301279802516</v>
      </c>
      <c r="AL14" s="97">
        <v>57194.742167692079</v>
      </c>
      <c r="AM14" s="97">
        <v>95127.692245078608</v>
      </c>
      <c r="AN14" s="97">
        <v>77339.861733899364</v>
      </c>
      <c r="AO14" s="97">
        <v>62379.798226122868</v>
      </c>
      <c r="AP14" s="97">
        <v>-30638.725963895955</v>
      </c>
      <c r="AQ14" s="97">
        <v>107120.00571087355</v>
      </c>
      <c r="AR14" s="97">
        <v>70600.339951586138</v>
      </c>
      <c r="AS14" s="97">
        <v>50240.998135692731</v>
      </c>
      <c r="AT14" s="97">
        <v>98900.270615886533</v>
      </c>
      <c r="AU14" s="97">
        <v>100598.14722700932</v>
      </c>
      <c r="AV14" s="97">
        <v>110485.87608870845</v>
      </c>
      <c r="AW14" s="97">
        <v>64404.178000000007</v>
      </c>
      <c r="AX14" s="97">
        <v>90794.234581025958</v>
      </c>
      <c r="AY14" s="97">
        <v>125302.32977513228</v>
      </c>
      <c r="AZ14" s="97">
        <v>35363.103257207375</v>
      </c>
      <c r="BA14" s="97">
        <v>161822.76123503328</v>
      </c>
      <c r="BB14" s="97">
        <v>115875.41699999999</v>
      </c>
      <c r="BC14" s="97">
        <v>155642.21262872478</v>
      </c>
      <c r="BD14" s="137">
        <f t="shared" si="0"/>
        <v>0.34318578226756069</v>
      </c>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row>
    <row r="15" spans="1:221" ht="13.5" thickTop="1">
      <c r="A15" s="85" t="s">
        <v>11</v>
      </c>
      <c r="B15" s="85" t="s">
        <v>12</v>
      </c>
      <c r="C15" s="101"/>
      <c r="D15" s="97">
        <v>1316.5629999999999</v>
      </c>
      <c r="E15" s="97" t="s">
        <v>107</v>
      </c>
      <c r="F15" s="97" t="s">
        <v>107</v>
      </c>
      <c r="G15" s="97">
        <v>1879</v>
      </c>
      <c r="H15" s="97" t="s">
        <v>107</v>
      </c>
      <c r="I15" s="97" t="s">
        <v>107</v>
      </c>
      <c r="J15" s="97" t="s">
        <v>107</v>
      </c>
      <c r="K15" s="97" t="s">
        <v>107</v>
      </c>
      <c r="L15" s="97">
        <v>2969.4690000000001</v>
      </c>
      <c r="M15" s="97" t="s">
        <v>107</v>
      </c>
      <c r="N15" s="97">
        <v>3458</v>
      </c>
      <c r="O15" s="97" t="s">
        <v>107</v>
      </c>
      <c r="P15" s="97" t="s">
        <v>107</v>
      </c>
      <c r="Q15" s="97" t="s">
        <v>107</v>
      </c>
      <c r="R15" s="97" t="s">
        <v>107</v>
      </c>
      <c r="S15" s="97" t="s">
        <v>107</v>
      </c>
      <c r="T15" s="97" t="s">
        <v>107</v>
      </c>
      <c r="U15" s="97">
        <v>6450.4030000000002</v>
      </c>
      <c r="V15" s="97">
        <v>7116.6966987768328</v>
      </c>
      <c r="W15" s="97">
        <v>7858</v>
      </c>
      <c r="X15" s="97">
        <v>8737</v>
      </c>
      <c r="Y15" s="97">
        <v>9727.2501183267941</v>
      </c>
      <c r="Z15" s="97">
        <v>10829.791000000001</v>
      </c>
      <c r="AA15" s="97">
        <v>11875.322900027983</v>
      </c>
      <c r="AB15" s="97">
        <v>13023.703</v>
      </c>
      <c r="AC15" s="97">
        <v>14138.501813431685</v>
      </c>
      <c r="AD15" s="97">
        <v>15350</v>
      </c>
      <c r="AE15" s="97">
        <v>16200</v>
      </c>
      <c r="AF15" s="97">
        <v>17443</v>
      </c>
      <c r="AG15" s="97">
        <v>18500</v>
      </c>
      <c r="AH15" s="97">
        <v>20236</v>
      </c>
      <c r="AI15" s="97">
        <v>22200</v>
      </c>
      <c r="AJ15" s="97">
        <v>21698</v>
      </c>
      <c r="AK15" s="97">
        <v>22600</v>
      </c>
      <c r="AL15" s="97">
        <v>24553.128999999997</v>
      </c>
      <c r="AM15" s="97">
        <v>25227.711000000003</v>
      </c>
      <c r="AN15" s="97">
        <v>26799.675238887226</v>
      </c>
      <c r="AO15" s="97">
        <v>28337.122297855025</v>
      </c>
      <c r="AP15" s="97">
        <v>29301.4339572217</v>
      </c>
      <c r="AQ15" s="97">
        <v>30410.565413413846</v>
      </c>
      <c r="AR15" s="97">
        <v>30842.590000000004</v>
      </c>
      <c r="AS15" s="97">
        <v>31562.402045870622</v>
      </c>
      <c r="AT15" s="97">
        <v>32615.588122147994</v>
      </c>
      <c r="AU15" s="97">
        <v>33162.049658991797</v>
      </c>
      <c r="AV15" s="97">
        <v>34214.855228423556</v>
      </c>
      <c r="AW15" s="97">
        <v>35311.495999999999</v>
      </c>
      <c r="AX15" s="97">
        <v>36444.975270748902</v>
      </c>
      <c r="AY15" s="97">
        <v>37730.39604841065</v>
      </c>
      <c r="AZ15" s="97">
        <v>39145.458963014062</v>
      </c>
      <c r="BA15" s="97">
        <v>40716.297613736155</v>
      </c>
      <c r="BB15" s="97">
        <v>42463.832000000002</v>
      </c>
      <c r="BC15" s="97">
        <v>44794.777564590331</v>
      </c>
      <c r="BD15" s="137">
        <f t="shared" si="0"/>
        <v>5.4892492146971776E-2</v>
      </c>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row>
    <row r="16" spans="1:221">
      <c r="A16" s="91" t="s">
        <v>13</v>
      </c>
      <c r="B16" s="91" t="s">
        <v>14</v>
      </c>
      <c r="C16" s="101"/>
      <c r="D16" s="94">
        <v>1156.4459999999999</v>
      </c>
      <c r="E16" s="94" t="s">
        <v>107</v>
      </c>
      <c r="F16" s="94" t="s">
        <v>107</v>
      </c>
      <c r="G16" s="94">
        <v>1606</v>
      </c>
      <c r="H16" s="94" t="s">
        <v>107</v>
      </c>
      <c r="I16" s="94" t="s">
        <v>107</v>
      </c>
      <c r="J16" s="94" t="s">
        <v>107</v>
      </c>
      <c r="K16" s="94" t="s">
        <v>107</v>
      </c>
      <c r="L16" s="94">
        <v>2554.5160000000001</v>
      </c>
      <c r="M16" s="94" t="s">
        <v>107</v>
      </c>
      <c r="N16" s="94">
        <v>2960</v>
      </c>
      <c r="O16" s="94" t="s">
        <v>107</v>
      </c>
      <c r="P16" s="94" t="s">
        <v>107</v>
      </c>
      <c r="Q16" s="94" t="s">
        <v>107</v>
      </c>
      <c r="R16" s="94" t="s">
        <v>107</v>
      </c>
      <c r="S16" s="94" t="s">
        <v>107</v>
      </c>
      <c r="T16" s="94" t="s">
        <v>107</v>
      </c>
      <c r="U16" s="94">
        <v>5502.63</v>
      </c>
      <c r="V16" s="94">
        <v>6000.3089995432738</v>
      </c>
      <c r="W16" s="94">
        <v>6543</v>
      </c>
      <c r="X16" s="94">
        <v>7246</v>
      </c>
      <c r="Y16" s="94">
        <v>8075.5804712726385</v>
      </c>
      <c r="Z16" s="94">
        <v>9000.1380000000008</v>
      </c>
      <c r="AA16" s="94">
        <v>9815.1367867852987</v>
      </c>
      <c r="AB16" s="94">
        <v>10703.937</v>
      </c>
      <c r="AC16" s="94">
        <v>11570.8618519106</v>
      </c>
      <c r="AD16" s="94">
        <v>12508</v>
      </c>
      <c r="AE16" s="94">
        <v>13200</v>
      </c>
      <c r="AF16" s="94">
        <v>14450</v>
      </c>
      <c r="AG16" s="94">
        <v>15300</v>
      </c>
      <c r="AH16" s="94">
        <v>16326</v>
      </c>
      <c r="AI16" s="94">
        <v>17500</v>
      </c>
      <c r="AJ16" s="94">
        <v>18173</v>
      </c>
      <c r="AK16" s="94">
        <v>18900</v>
      </c>
      <c r="AL16" s="94">
        <v>19680.848999999998</v>
      </c>
      <c r="AM16" s="94">
        <v>20764.731000000003</v>
      </c>
      <c r="AN16" s="94">
        <v>21587.917455794846</v>
      </c>
      <c r="AO16" s="94">
        <v>22551.008316518186</v>
      </c>
      <c r="AP16" s="94">
        <v>23381.585122223481</v>
      </c>
      <c r="AQ16" s="94">
        <v>24105.697926871191</v>
      </c>
      <c r="AR16" s="94">
        <v>24613.672000000002</v>
      </c>
      <c r="AS16" s="94">
        <v>25267.171549762141</v>
      </c>
      <c r="AT16" s="94">
        <v>25942.84386533255</v>
      </c>
      <c r="AU16" s="94">
        <v>26548.842602988832</v>
      </c>
      <c r="AV16" s="94">
        <v>27222.118503195408</v>
      </c>
      <c r="AW16" s="94">
        <v>28161.011345911589</v>
      </c>
      <c r="AX16" s="94">
        <v>28780.694089453169</v>
      </c>
      <c r="AY16" s="94">
        <v>29502.133123622443</v>
      </c>
      <c r="AZ16" s="94">
        <v>30164.002239056354</v>
      </c>
      <c r="BA16" s="94">
        <v>30800.886253281293</v>
      </c>
      <c r="BB16" s="94">
        <v>31515.166409327761</v>
      </c>
      <c r="BC16" s="94">
        <v>32256.493994445795</v>
      </c>
      <c r="BD16" s="138">
        <f t="shared" si="0"/>
        <v>2.3522883410782736E-2</v>
      </c>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row>
    <row r="17" spans="1:221">
      <c r="A17" s="91" t="s">
        <v>15</v>
      </c>
      <c r="B17" s="91" t="s">
        <v>16</v>
      </c>
      <c r="C17" s="101"/>
      <c r="D17" s="94">
        <v>160.11700000000002</v>
      </c>
      <c r="E17" s="94" t="s">
        <v>107</v>
      </c>
      <c r="F17" s="94" t="s">
        <v>107</v>
      </c>
      <c r="G17" s="94">
        <v>273</v>
      </c>
      <c r="H17" s="94" t="s">
        <v>107</v>
      </c>
      <c r="I17" s="94" t="s">
        <v>107</v>
      </c>
      <c r="J17" s="94" t="s">
        <v>107</v>
      </c>
      <c r="K17" s="94" t="s">
        <v>107</v>
      </c>
      <c r="L17" s="94">
        <v>414.95300000000003</v>
      </c>
      <c r="M17" s="94" t="s">
        <v>107</v>
      </c>
      <c r="N17" s="94">
        <v>498</v>
      </c>
      <c r="O17" s="94" t="s">
        <v>107</v>
      </c>
      <c r="P17" s="94" t="s">
        <v>107</v>
      </c>
      <c r="Q17" s="94" t="s">
        <v>107</v>
      </c>
      <c r="R17" s="94" t="s">
        <v>107</v>
      </c>
      <c r="S17" s="94" t="s">
        <v>107</v>
      </c>
      <c r="T17" s="94" t="s">
        <v>107</v>
      </c>
      <c r="U17" s="94">
        <v>947.77300000000002</v>
      </c>
      <c r="V17" s="94">
        <v>1116.3876992335593</v>
      </c>
      <c r="W17" s="94">
        <v>1315</v>
      </c>
      <c r="X17" s="94">
        <v>1491</v>
      </c>
      <c r="Y17" s="94">
        <v>1651.669647054156</v>
      </c>
      <c r="Z17" s="94">
        <v>1829.653</v>
      </c>
      <c r="AA17" s="94">
        <v>2060.1861132426848</v>
      </c>
      <c r="AB17" s="94">
        <v>2319.7660000000001</v>
      </c>
      <c r="AC17" s="94">
        <v>2567.6399615210853</v>
      </c>
      <c r="AD17" s="94">
        <v>2842</v>
      </c>
      <c r="AE17" s="94">
        <v>3000</v>
      </c>
      <c r="AF17" s="94">
        <v>2993</v>
      </c>
      <c r="AG17" s="94">
        <v>3200</v>
      </c>
      <c r="AH17" s="94">
        <v>3910</v>
      </c>
      <c r="AI17" s="94">
        <v>4700</v>
      </c>
      <c r="AJ17" s="94">
        <v>3525</v>
      </c>
      <c r="AK17" s="94">
        <v>3700</v>
      </c>
      <c r="AL17" s="94">
        <v>4872.28</v>
      </c>
      <c r="AM17" s="94">
        <v>4462.9800000000005</v>
      </c>
      <c r="AN17" s="94">
        <v>5211.7577830923801</v>
      </c>
      <c r="AO17" s="94">
        <v>5786.1139813368382</v>
      </c>
      <c r="AP17" s="94">
        <v>5919.8488349982172</v>
      </c>
      <c r="AQ17" s="94">
        <v>6304.8674865426538</v>
      </c>
      <c r="AR17" s="94">
        <v>6228.9179999999997</v>
      </c>
      <c r="AS17" s="94">
        <v>6295.230496108481</v>
      </c>
      <c r="AT17" s="94">
        <v>6672.7442568154447</v>
      </c>
      <c r="AU17" s="94">
        <v>6613.2070560029642</v>
      </c>
      <c r="AV17" s="94">
        <v>6992.7367252281483</v>
      </c>
      <c r="AW17" s="94">
        <v>7150.48465408841</v>
      </c>
      <c r="AX17" s="94">
        <v>7664.2811812957361</v>
      </c>
      <c r="AY17" s="94">
        <v>8228.2629247882105</v>
      </c>
      <c r="AZ17" s="94">
        <v>8981.45672395771</v>
      </c>
      <c r="BA17" s="94">
        <v>9915.411360454862</v>
      </c>
      <c r="BB17" s="94">
        <v>10948.665590672241</v>
      </c>
      <c r="BC17" s="94">
        <v>12538.283570144538</v>
      </c>
      <c r="BD17" s="138">
        <f t="shared" si="0"/>
        <v>0.14518828493826488</v>
      </c>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row>
    <row r="18" spans="1:221" s="106" customFormat="1">
      <c r="A18" s="85" t="s">
        <v>78</v>
      </c>
      <c r="B18" s="86" t="s">
        <v>69</v>
      </c>
      <c r="C18" s="93"/>
      <c r="D18" s="97" t="s">
        <v>107</v>
      </c>
      <c r="E18" s="97" t="s">
        <v>107</v>
      </c>
      <c r="F18" s="97" t="s">
        <v>107</v>
      </c>
      <c r="G18" s="97" t="s">
        <v>107</v>
      </c>
      <c r="H18" s="97" t="s">
        <v>107</v>
      </c>
      <c r="I18" s="97" t="s">
        <v>107</v>
      </c>
      <c r="J18" s="97" t="s">
        <v>107</v>
      </c>
      <c r="K18" s="97" t="s">
        <v>107</v>
      </c>
      <c r="L18" s="97">
        <v>437.45600000000002</v>
      </c>
      <c r="M18" s="97" t="s">
        <v>107</v>
      </c>
      <c r="N18" s="97" t="s">
        <v>107</v>
      </c>
      <c r="O18" s="97" t="s">
        <v>107</v>
      </c>
      <c r="P18" s="97" t="s">
        <v>107</v>
      </c>
      <c r="Q18" s="97" t="s">
        <v>107</v>
      </c>
      <c r="R18" s="97" t="s">
        <v>107</v>
      </c>
      <c r="S18" s="97" t="s">
        <v>107</v>
      </c>
      <c r="T18" s="97" t="s">
        <v>107</v>
      </c>
      <c r="U18" s="97">
        <v>1441.5322000000001</v>
      </c>
      <c r="V18" s="97">
        <v>1721.0917414491641</v>
      </c>
      <c r="W18" s="97">
        <v>1815.6499999999996</v>
      </c>
      <c r="X18" s="97">
        <v>2617.4</v>
      </c>
      <c r="Y18" s="97">
        <v>3443.6505661863052</v>
      </c>
      <c r="Z18" s="97">
        <v>4366.3977999999997</v>
      </c>
      <c r="AA18" s="97">
        <v>4373.2412882977051</v>
      </c>
      <c r="AB18" s="97">
        <v>4369.5291000000007</v>
      </c>
      <c r="AC18" s="97">
        <v>5489.0028374620215</v>
      </c>
      <c r="AD18" s="97">
        <v>6057.45</v>
      </c>
      <c r="AE18" s="97">
        <v>6400</v>
      </c>
      <c r="AF18" s="97">
        <v>5632.7105491450202</v>
      </c>
      <c r="AG18" s="97">
        <v>6299.411426457973</v>
      </c>
      <c r="AH18" s="97">
        <v>4937.808</v>
      </c>
      <c r="AI18" s="97">
        <v>4400</v>
      </c>
      <c r="AJ18" s="97">
        <v>3893.9340000000016</v>
      </c>
      <c r="AK18" s="97">
        <v>3300</v>
      </c>
      <c r="AL18" s="97">
        <v>5846.6699999999983</v>
      </c>
      <c r="AM18" s="97">
        <v>5170.1260428786754</v>
      </c>
      <c r="AN18" s="97">
        <v>4877.8316484694442</v>
      </c>
      <c r="AO18" s="97">
        <v>5664.1482393723008</v>
      </c>
      <c r="AP18" s="97">
        <v>5428.7306967698223</v>
      </c>
      <c r="AQ18" s="97">
        <v>8060.755557904019</v>
      </c>
      <c r="AR18" s="97">
        <v>6806.0580000000009</v>
      </c>
      <c r="AS18" s="97">
        <v>6820.52839461435</v>
      </c>
      <c r="AT18" s="97">
        <v>8686.3299357173109</v>
      </c>
      <c r="AU18" s="97">
        <v>7330.1714321594091</v>
      </c>
      <c r="AV18" s="97">
        <v>7465.562674638456</v>
      </c>
      <c r="AW18" s="97">
        <v>8150.1505385139253</v>
      </c>
      <c r="AX18" s="97">
        <v>7408.6050407884377</v>
      </c>
      <c r="AY18" s="97">
        <v>7652.7393376399195</v>
      </c>
      <c r="AZ18" s="97">
        <v>11684.433597568926</v>
      </c>
      <c r="BA18" s="97">
        <v>5298.125580635824</v>
      </c>
      <c r="BB18" s="97">
        <v>8537.4872640675549</v>
      </c>
      <c r="BC18" s="97">
        <v>9564.1153694108179</v>
      </c>
      <c r="BD18" s="137">
        <f t="shared" si="0"/>
        <v>0.12024944501693369</v>
      </c>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row>
    <row r="19" spans="1:221">
      <c r="A19" s="91" t="s">
        <v>17</v>
      </c>
      <c r="B19" s="91" t="s">
        <v>18</v>
      </c>
      <c r="C19" s="101"/>
      <c r="D19" s="94" t="s">
        <v>107</v>
      </c>
      <c r="E19" s="94" t="s">
        <v>107</v>
      </c>
      <c r="F19" s="94" t="s">
        <v>107</v>
      </c>
      <c r="G19" s="94" t="s">
        <v>107</v>
      </c>
      <c r="H19" s="94" t="s">
        <v>107</v>
      </c>
      <c r="I19" s="94" t="s">
        <v>107</v>
      </c>
      <c r="J19" s="94" t="s">
        <v>107</v>
      </c>
      <c r="K19" s="94" t="s">
        <v>107</v>
      </c>
      <c r="L19" s="94">
        <v>371.85900000000004</v>
      </c>
      <c r="M19" s="94" t="s">
        <v>107</v>
      </c>
      <c r="N19" s="94" t="s">
        <v>107</v>
      </c>
      <c r="O19" s="94" t="s">
        <v>107</v>
      </c>
      <c r="P19" s="94" t="s">
        <v>107</v>
      </c>
      <c r="Q19" s="94" t="s">
        <v>107</v>
      </c>
      <c r="R19" s="94" t="s">
        <v>107</v>
      </c>
      <c r="S19" s="94" t="s">
        <v>107</v>
      </c>
      <c r="T19" s="94" t="s">
        <v>107</v>
      </c>
      <c r="U19" s="94">
        <v>536.77110000000005</v>
      </c>
      <c r="V19" s="94">
        <v>655.95404851254636</v>
      </c>
      <c r="W19" s="94">
        <v>801.6</v>
      </c>
      <c r="X19" s="94">
        <v>999</v>
      </c>
      <c r="Y19" s="94">
        <v>1119.3385444314868</v>
      </c>
      <c r="Z19" s="94">
        <v>1254.1729499999999</v>
      </c>
      <c r="AA19" s="94">
        <v>1298.7839424221654</v>
      </c>
      <c r="AB19" s="94">
        <v>1344.9817499999999</v>
      </c>
      <c r="AC19" s="94">
        <v>1501.1718496311473</v>
      </c>
      <c r="AD19" s="94">
        <v>1675.5</v>
      </c>
      <c r="AE19" s="94">
        <v>1700</v>
      </c>
      <c r="AF19" s="94">
        <v>1091.597</v>
      </c>
      <c r="AG19" s="94">
        <v>1200</v>
      </c>
      <c r="AH19" s="94">
        <v>1102.808</v>
      </c>
      <c r="AI19" s="94">
        <v>1100</v>
      </c>
      <c r="AJ19" s="94">
        <v>899.78399999999999</v>
      </c>
      <c r="AK19" s="94">
        <v>900</v>
      </c>
      <c r="AL19" s="94">
        <v>1096.222</v>
      </c>
      <c r="AM19" s="94">
        <v>1114.9530428786725</v>
      </c>
      <c r="AN19" s="94">
        <v>1113.326234717613</v>
      </c>
      <c r="AO19" s="94">
        <v>1260.3092114769852</v>
      </c>
      <c r="AP19" s="94">
        <v>723.34220125398667</v>
      </c>
      <c r="AQ19" s="94">
        <v>781.51702286432112</v>
      </c>
      <c r="AR19" s="94">
        <v>830.48400000000004</v>
      </c>
      <c r="AS19" s="94">
        <v>791.90359771484884</v>
      </c>
      <c r="AT19" s="94">
        <v>658.70588953170341</v>
      </c>
      <c r="AU19" s="94">
        <v>732.97649838612108</v>
      </c>
      <c r="AV19" s="94">
        <v>841.93948426875522</v>
      </c>
      <c r="AW19" s="94">
        <v>1041.9095385139271</v>
      </c>
      <c r="AX19" s="94">
        <v>535.43834025858291</v>
      </c>
      <c r="AY19" s="94">
        <v>600.36645664624712</v>
      </c>
      <c r="AZ19" s="94">
        <v>709.83888715888475</v>
      </c>
      <c r="BA19" s="94">
        <v>727.48693164470751</v>
      </c>
      <c r="BB19" s="94">
        <v>665.53826406755468</v>
      </c>
      <c r="BC19" s="94">
        <v>775.17716664432714</v>
      </c>
      <c r="BD19" s="138">
        <f t="shared" si="0"/>
        <v>0.16473718867296216</v>
      </c>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row>
    <row r="20" spans="1:221">
      <c r="A20" s="91" t="s">
        <v>81</v>
      </c>
      <c r="B20" s="92" t="s">
        <v>70</v>
      </c>
      <c r="C20" s="93" t="s">
        <v>109</v>
      </c>
      <c r="D20" s="94" t="s">
        <v>107</v>
      </c>
      <c r="E20" s="94" t="s">
        <v>107</v>
      </c>
      <c r="F20" s="94" t="s">
        <v>107</v>
      </c>
      <c r="G20" s="94" t="s">
        <v>107</v>
      </c>
      <c r="H20" s="94" t="s">
        <v>107</v>
      </c>
      <c r="I20" s="94" t="s">
        <v>107</v>
      </c>
      <c r="J20" s="94" t="s">
        <v>107</v>
      </c>
      <c r="K20" s="94" t="s">
        <v>107</v>
      </c>
      <c r="L20" s="94">
        <v>65.59699999999998</v>
      </c>
      <c r="M20" s="94" t="s">
        <v>107</v>
      </c>
      <c r="N20" s="94" t="s">
        <v>107</v>
      </c>
      <c r="O20" s="94" t="s">
        <v>107</v>
      </c>
      <c r="P20" s="94" t="s">
        <v>107</v>
      </c>
      <c r="Q20" s="94" t="s">
        <v>107</v>
      </c>
      <c r="R20" s="94" t="s">
        <v>107</v>
      </c>
      <c r="S20" s="94" t="s">
        <v>107</v>
      </c>
      <c r="T20" s="94" t="s">
        <v>107</v>
      </c>
      <c r="U20" s="94">
        <v>904.76110000000017</v>
      </c>
      <c r="V20" s="94">
        <v>1065.1376929366179</v>
      </c>
      <c r="W20" s="94">
        <v>1014.0499999999997</v>
      </c>
      <c r="X20" s="94">
        <v>1618.4</v>
      </c>
      <c r="Y20" s="94">
        <v>2324.3120217548185</v>
      </c>
      <c r="Z20" s="94">
        <v>3112.2248500000001</v>
      </c>
      <c r="AA20" s="94">
        <v>3074.4573458755394</v>
      </c>
      <c r="AB20" s="94">
        <v>3024.5473500000007</v>
      </c>
      <c r="AC20" s="94">
        <v>3987.8309878308737</v>
      </c>
      <c r="AD20" s="94">
        <v>4381.95</v>
      </c>
      <c r="AE20" s="94">
        <v>4700</v>
      </c>
      <c r="AF20" s="94">
        <v>4541.1135491450204</v>
      </c>
      <c r="AG20" s="94">
        <v>5099.411426457973</v>
      </c>
      <c r="AH20" s="94">
        <v>3835</v>
      </c>
      <c r="AI20" s="94">
        <v>3300</v>
      </c>
      <c r="AJ20" s="94">
        <v>2994.1500000000015</v>
      </c>
      <c r="AK20" s="94">
        <v>2400</v>
      </c>
      <c r="AL20" s="94">
        <v>4750.4479999999985</v>
      </c>
      <c r="AM20" s="94">
        <v>4055.1730000000025</v>
      </c>
      <c r="AN20" s="94">
        <v>3764.5054137518309</v>
      </c>
      <c r="AO20" s="94">
        <v>4403.8390278953157</v>
      </c>
      <c r="AP20" s="94">
        <v>4705.3884955158355</v>
      </c>
      <c r="AQ20" s="94">
        <v>7279.238535039698</v>
      </c>
      <c r="AR20" s="94">
        <v>5975.5740000000005</v>
      </c>
      <c r="AS20" s="94">
        <v>6028.6247968995012</v>
      </c>
      <c r="AT20" s="94">
        <v>8027.6240461856069</v>
      </c>
      <c r="AU20" s="94">
        <v>6597.1949337732876</v>
      </c>
      <c r="AV20" s="94">
        <v>6623.6231903697008</v>
      </c>
      <c r="AW20" s="94">
        <v>7108.2409999999982</v>
      </c>
      <c r="AX20" s="94">
        <v>6873.166700529855</v>
      </c>
      <c r="AY20" s="94">
        <v>7052.3728809936729</v>
      </c>
      <c r="AZ20" s="94">
        <v>10974.594710410041</v>
      </c>
      <c r="BA20" s="94">
        <v>4570.6386489911165</v>
      </c>
      <c r="BB20" s="94">
        <v>7871.9490000000005</v>
      </c>
      <c r="BC20" s="94">
        <v>8788.9382027664906</v>
      </c>
      <c r="BD20" s="138">
        <f t="shared" si="0"/>
        <v>0.11648820422572478</v>
      </c>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row>
    <row r="21" spans="1:221" s="113" customFormat="1">
      <c r="A21" s="107" t="s">
        <v>121</v>
      </c>
      <c r="B21" s="108" t="s">
        <v>122</v>
      </c>
      <c r="C21" s="109" t="s">
        <v>109</v>
      </c>
      <c r="D21" s="110">
        <v>361.64699999999999</v>
      </c>
      <c r="E21" s="110" t="s">
        <v>107</v>
      </c>
      <c r="F21" s="110" t="s">
        <v>107</v>
      </c>
      <c r="G21" s="110" t="s">
        <v>107</v>
      </c>
      <c r="H21" s="110" t="s">
        <v>107</v>
      </c>
      <c r="I21" s="110" t="s">
        <v>107</v>
      </c>
      <c r="J21" s="110" t="s">
        <v>107</v>
      </c>
      <c r="K21" s="110" t="s">
        <v>107</v>
      </c>
      <c r="L21" s="110">
        <v>440.81</v>
      </c>
      <c r="M21" s="110" t="s">
        <v>107</v>
      </c>
      <c r="N21" s="110" t="s">
        <v>107</v>
      </c>
      <c r="O21" s="110" t="s">
        <v>107</v>
      </c>
      <c r="P21" s="110" t="s">
        <v>107</v>
      </c>
      <c r="Q21" s="110" t="s">
        <v>107</v>
      </c>
      <c r="R21" s="110" t="s">
        <v>107</v>
      </c>
      <c r="S21" s="110" t="s">
        <v>107</v>
      </c>
      <c r="T21" s="110" t="s">
        <v>107</v>
      </c>
      <c r="U21" s="110">
        <v>3041.7029000000002</v>
      </c>
      <c r="V21" s="110">
        <v>3717.0729415710957</v>
      </c>
      <c r="W21" s="110">
        <v>4542.3999999999996</v>
      </c>
      <c r="X21" s="110">
        <v>5661</v>
      </c>
      <c r="Y21" s="110">
        <v>6342.9184184450933</v>
      </c>
      <c r="Z21" s="110">
        <v>7106.9800500000001</v>
      </c>
      <c r="AA21" s="110">
        <v>7359.7756737256041</v>
      </c>
      <c r="AB21" s="110">
        <v>7621.5632500000002</v>
      </c>
      <c r="AC21" s="110">
        <v>9454.6022961108738</v>
      </c>
      <c r="AD21" s="110">
        <v>11728.5</v>
      </c>
      <c r="AE21" s="110">
        <v>12000</v>
      </c>
      <c r="AF21" s="110">
        <v>14644.213549145021</v>
      </c>
      <c r="AG21" s="110">
        <v>16299.5</v>
      </c>
      <c r="AH21" s="110">
        <v>17965</v>
      </c>
      <c r="AI21" s="110">
        <v>19700</v>
      </c>
      <c r="AJ21" s="110">
        <v>18401.25</v>
      </c>
      <c r="AK21" s="110">
        <v>18400</v>
      </c>
      <c r="AL21" s="110">
        <v>20781.762999999999</v>
      </c>
      <c r="AM21" s="110">
        <v>20676.471000000001</v>
      </c>
      <c r="AN21" s="110">
        <v>21385.458731291601</v>
      </c>
      <c r="AO21" s="110">
        <v>23794.486619438714</v>
      </c>
      <c r="AP21" s="110">
        <v>25628.011623685525</v>
      </c>
      <c r="AQ21" s="110">
        <v>25230.77320859941</v>
      </c>
      <c r="AR21" s="110">
        <v>26588.14</v>
      </c>
      <c r="AS21" s="110">
        <v>27334.327367751775</v>
      </c>
      <c r="AT21" s="110">
        <v>28081.321266411764</v>
      </c>
      <c r="AU21" s="110">
        <v>29798.66903212083</v>
      </c>
      <c r="AV21" s="110">
        <v>34551.056727144714</v>
      </c>
      <c r="AW21" s="110">
        <v>36754.021999999997</v>
      </c>
      <c r="AX21" s="110">
        <v>37838.93375633884</v>
      </c>
      <c r="AY21" s="110">
        <v>39590.763178037072</v>
      </c>
      <c r="AZ21" s="110">
        <v>45713.392563713031</v>
      </c>
      <c r="BA21" s="110">
        <v>49290.539409841942</v>
      </c>
      <c r="BB21" s="110">
        <v>48326.589</v>
      </c>
      <c r="BC21" s="110">
        <v>45076.147925718302</v>
      </c>
      <c r="BD21" s="139">
        <f t="shared" si="0"/>
        <v>-6.7259890291071406E-2</v>
      </c>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row>
    <row r="22" spans="1:221" s="113" customFormat="1">
      <c r="A22" s="107" t="s">
        <v>120</v>
      </c>
      <c r="B22" s="108" t="s">
        <v>123</v>
      </c>
      <c r="C22" s="109" t="s">
        <v>109</v>
      </c>
      <c r="D22" s="110" t="s">
        <v>107</v>
      </c>
      <c r="E22" s="110" t="s">
        <v>107</v>
      </c>
      <c r="F22" s="110" t="s">
        <v>107</v>
      </c>
      <c r="G22" s="110" t="s">
        <v>107</v>
      </c>
      <c r="H22" s="110" t="s">
        <v>107</v>
      </c>
      <c r="I22" s="110" t="s">
        <v>107</v>
      </c>
      <c r="J22" s="110" t="s">
        <v>107</v>
      </c>
      <c r="K22" s="110" t="s">
        <v>107</v>
      </c>
      <c r="L22" s="110">
        <v>-375.21300000000002</v>
      </c>
      <c r="M22" s="110" t="s">
        <v>107</v>
      </c>
      <c r="N22" s="110" t="s">
        <v>107</v>
      </c>
      <c r="O22" s="110" t="s">
        <v>107</v>
      </c>
      <c r="P22" s="110" t="s">
        <v>107</v>
      </c>
      <c r="Q22" s="110" t="s">
        <v>107</v>
      </c>
      <c r="R22" s="110" t="s">
        <v>107</v>
      </c>
      <c r="S22" s="110" t="s">
        <v>107</v>
      </c>
      <c r="T22" s="110" t="s">
        <v>107</v>
      </c>
      <c r="U22" s="110">
        <v>-2136.9418000000001</v>
      </c>
      <c r="V22" s="110">
        <v>-2651.9352486344778</v>
      </c>
      <c r="W22" s="110">
        <v>-3528.35</v>
      </c>
      <c r="X22" s="110">
        <v>-4042.6</v>
      </c>
      <c r="Y22" s="110">
        <v>-4018.6063966902748</v>
      </c>
      <c r="Z22" s="110">
        <v>-3994.7552000000001</v>
      </c>
      <c r="AA22" s="110">
        <v>-4285.3183278500646</v>
      </c>
      <c r="AB22" s="110">
        <v>-4597.0158999999994</v>
      </c>
      <c r="AC22" s="110">
        <v>-5466.7713082800001</v>
      </c>
      <c r="AD22" s="110">
        <v>-7346.55</v>
      </c>
      <c r="AE22" s="110">
        <v>-7300</v>
      </c>
      <c r="AF22" s="110">
        <v>-10103.1</v>
      </c>
      <c r="AG22" s="110">
        <v>-11200.088573542027</v>
      </c>
      <c r="AH22" s="110">
        <v>-14130</v>
      </c>
      <c r="AI22" s="110">
        <v>-16400</v>
      </c>
      <c r="AJ22" s="110">
        <v>-15407.099999999999</v>
      </c>
      <c r="AK22" s="110">
        <v>-16000</v>
      </c>
      <c r="AL22" s="110">
        <v>-16031.315000000001</v>
      </c>
      <c r="AM22" s="110">
        <v>-16621.297999999999</v>
      </c>
      <c r="AN22" s="110">
        <v>-17620.95331753977</v>
      </c>
      <c r="AO22" s="110">
        <v>-19390.647591543398</v>
      </c>
      <c r="AP22" s="110">
        <v>-20922.623128169689</v>
      </c>
      <c r="AQ22" s="110">
        <v>-17951.534673559712</v>
      </c>
      <c r="AR22" s="110">
        <v>-20612.565999999999</v>
      </c>
      <c r="AS22" s="110">
        <v>-21305.702570852274</v>
      </c>
      <c r="AT22" s="110">
        <v>-20053.697220226157</v>
      </c>
      <c r="AU22" s="110">
        <v>-23201.474098347542</v>
      </c>
      <c r="AV22" s="110">
        <v>-27927.433536775014</v>
      </c>
      <c r="AW22" s="110">
        <v>-29645.780999999999</v>
      </c>
      <c r="AX22" s="110">
        <v>-30965.767055808985</v>
      </c>
      <c r="AY22" s="110">
        <v>-32538.390297043399</v>
      </c>
      <c r="AZ22" s="110">
        <v>-34738.797853302989</v>
      </c>
      <c r="BA22" s="110">
        <v>-44719.900760850825</v>
      </c>
      <c r="BB22" s="110">
        <v>-40454.639999999999</v>
      </c>
      <c r="BC22" s="110">
        <v>-36287.209722951811</v>
      </c>
      <c r="BD22" s="139">
        <f t="shared" si="0"/>
        <v>0.1030148896899883</v>
      </c>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row>
    <row r="23" spans="1:221" s="116" customFormat="1">
      <c r="A23" s="85" t="s">
        <v>19</v>
      </c>
      <c r="B23" s="85" t="s">
        <v>20</v>
      </c>
      <c r="C23" s="101" t="s">
        <v>127</v>
      </c>
      <c r="D23" s="97">
        <v>515.15100000000007</v>
      </c>
      <c r="E23" s="97" t="s">
        <v>107</v>
      </c>
      <c r="F23" s="97" t="s">
        <v>107</v>
      </c>
      <c r="G23" s="97" t="s">
        <v>107</v>
      </c>
      <c r="H23" s="97" t="s">
        <v>107</v>
      </c>
      <c r="I23" s="97" t="s">
        <v>107</v>
      </c>
      <c r="J23" s="97" t="s">
        <v>107</v>
      </c>
      <c r="K23" s="97" t="s">
        <v>107</v>
      </c>
      <c r="L23" s="97">
        <v>999.87700000000007</v>
      </c>
      <c r="M23" s="97" t="s">
        <v>107</v>
      </c>
      <c r="N23" s="97" t="s">
        <v>107</v>
      </c>
      <c r="O23" s="97" t="s">
        <v>107</v>
      </c>
      <c r="P23" s="97" t="s">
        <v>107</v>
      </c>
      <c r="Q23" s="97" t="s">
        <v>107</v>
      </c>
      <c r="R23" s="97" t="s">
        <v>107</v>
      </c>
      <c r="S23" s="97" t="s">
        <v>107</v>
      </c>
      <c r="T23" s="97" t="s">
        <v>107</v>
      </c>
      <c r="U23" s="97">
        <v>2813.0840000000003</v>
      </c>
      <c r="V23" s="97">
        <v>2876.3261987386868</v>
      </c>
      <c r="W23" s="97">
        <v>2940.9901736139204</v>
      </c>
      <c r="X23" s="97">
        <v>3007.1078882105039</v>
      </c>
      <c r="Y23" s="97">
        <v>3074.7120247008752</v>
      </c>
      <c r="Z23" s="97">
        <v>3143.8359999999993</v>
      </c>
      <c r="AA23" s="97">
        <v>2973.4434531525903</v>
      </c>
      <c r="AB23" s="97">
        <v>2812.286000000001</v>
      </c>
      <c r="AC23" s="97">
        <v>2725.2976582384545</v>
      </c>
      <c r="AD23" s="97">
        <v>2641</v>
      </c>
      <c r="AE23" s="97">
        <v>2600</v>
      </c>
      <c r="AF23" s="97">
        <v>3347</v>
      </c>
      <c r="AG23" s="97">
        <v>3300</v>
      </c>
      <c r="AH23" s="97">
        <v>4048</v>
      </c>
      <c r="AI23" s="97">
        <v>4400</v>
      </c>
      <c r="AJ23" s="97">
        <v>4690</v>
      </c>
      <c r="AK23" s="97">
        <v>3400</v>
      </c>
      <c r="AL23" s="97">
        <v>2111.1860000000001</v>
      </c>
      <c r="AM23" s="97">
        <v>2351.433</v>
      </c>
      <c r="AN23" s="97">
        <v>1445.6113128439774</v>
      </c>
      <c r="AO23" s="97">
        <v>-323.87934162510629</v>
      </c>
      <c r="AP23" s="97">
        <v>742.13484413889614</v>
      </c>
      <c r="AQ23" s="97">
        <v>1712.3019458661759</v>
      </c>
      <c r="AR23" s="97">
        <v>4507.0930000000008</v>
      </c>
      <c r="AS23" s="97">
        <v>3490.3796513113575</v>
      </c>
      <c r="AT23" s="97">
        <v>4760.6956090479316</v>
      </c>
      <c r="AU23" s="97">
        <v>6399.663720887118</v>
      </c>
      <c r="AV23" s="97">
        <v>5151.9445290590338</v>
      </c>
      <c r="AW23" s="97">
        <v>4606.1149999999998</v>
      </c>
      <c r="AX23" s="97">
        <v>3238.6675068593627</v>
      </c>
      <c r="AY23" s="97">
        <v>2426.8890884667958</v>
      </c>
      <c r="AZ23" s="97">
        <v>2036.7841033067473</v>
      </c>
      <c r="BA23" s="97">
        <v>1605.342474990568</v>
      </c>
      <c r="BB23" s="97">
        <v>-1801.9780390000001</v>
      </c>
      <c r="BC23" s="97">
        <v>-2350.2829028395208</v>
      </c>
      <c r="BD23" s="137">
        <f t="shared" si="0"/>
        <v>-0.30427943735862628</v>
      </c>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row>
    <row r="24" spans="1:221" s="116" customFormat="1">
      <c r="A24" s="85" t="s">
        <v>21</v>
      </c>
      <c r="B24" s="85" t="s">
        <v>112</v>
      </c>
      <c r="C24" s="101"/>
      <c r="D24" s="97" t="s">
        <v>107</v>
      </c>
      <c r="E24" s="97" t="s">
        <v>107</v>
      </c>
      <c r="F24" s="97" t="s">
        <v>107</v>
      </c>
      <c r="G24" s="97" t="s">
        <v>107</v>
      </c>
      <c r="H24" s="97" t="s">
        <v>107</v>
      </c>
      <c r="I24" s="97" t="s">
        <v>107</v>
      </c>
      <c r="J24" s="97" t="s">
        <v>107</v>
      </c>
      <c r="K24" s="97" t="s">
        <v>107</v>
      </c>
      <c r="L24" s="97" t="s">
        <v>107</v>
      </c>
      <c r="M24" s="97" t="s">
        <v>107</v>
      </c>
      <c r="N24" s="97" t="s">
        <v>107</v>
      </c>
      <c r="O24" s="97" t="s">
        <v>107</v>
      </c>
      <c r="P24" s="97" t="s">
        <v>107</v>
      </c>
      <c r="Q24" s="97" t="s">
        <v>107</v>
      </c>
      <c r="R24" s="97" t="s">
        <v>107</v>
      </c>
      <c r="S24" s="97" t="s">
        <v>107</v>
      </c>
      <c r="T24" s="97" t="s">
        <v>107</v>
      </c>
      <c r="U24" s="97">
        <v>345.05361390462969</v>
      </c>
      <c r="V24" s="97">
        <v>366.0192568186007</v>
      </c>
      <c r="W24" s="97">
        <v>388.25878345696492</v>
      </c>
      <c r="X24" s="97">
        <v>411.84959567903718</v>
      </c>
      <c r="Y24" s="97">
        <v>436.87379832267794</v>
      </c>
      <c r="Z24" s="97">
        <v>463.41848495979576</v>
      </c>
      <c r="AA24" s="97">
        <v>513.81105376982657</v>
      </c>
      <c r="AB24" s="97">
        <v>569.68335865791664</v>
      </c>
      <c r="AC24" s="97">
        <v>580.46129594400009</v>
      </c>
      <c r="AD24" s="97">
        <v>591.44314287634108</v>
      </c>
      <c r="AE24" s="97">
        <v>586.48061459896519</v>
      </c>
      <c r="AF24" s="97">
        <v>602.27047729970661</v>
      </c>
      <c r="AG24" s="97">
        <v>586.48061459896519</v>
      </c>
      <c r="AH24" s="97">
        <v>594.60111541648939</v>
      </c>
      <c r="AI24" s="97">
        <v>586.48061459896519</v>
      </c>
      <c r="AJ24" s="97">
        <v>626.18084081797213</v>
      </c>
      <c r="AK24" s="97">
        <v>631.59450802965489</v>
      </c>
      <c r="AL24" s="97">
        <v>563.976</v>
      </c>
      <c r="AM24" s="97">
        <v>571.77365291659737</v>
      </c>
      <c r="AN24" s="97">
        <v>526.56572009914976</v>
      </c>
      <c r="AO24" s="97">
        <v>386.10196270526939</v>
      </c>
      <c r="AP24" s="97">
        <v>390.16304219979497</v>
      </c>
      <c r="AQ24" s="97">
        <v>369.79693945983058</v>
      </c>
      <c r="AR24" s="97">
        <v>555.66200000000003</v>
      </c>
      <c r="AS24" s="97">
        <v>457.5565481553852</v>
      </c>
      <c r="AT24" s="97">
        <v>1078.0780232554939</v>
      </c>
      <c r="AU24" s="97">
        <v>335.43798914284929</v>
      </c>
      <c r="AV24" s="97">
        <v>472.84717418915386</v>
      </c>
      <c r="AW24" s="97">
        <v>590.65300000000002</v>
      </c>
      <c r="AX24" s="97">
        <v>586.18946471252923</v>
      </c>
      <c r="AY24" s="97">
        <v>639.46904045635733</v>
      </c>
      <c r="AZ24" s="97">
        <v>528.37688231488835</v>
      </c>
      <c r="BA24" s="97">
        <v>697.51981039574218</v>
      </c>
      <c r="BB24" s="97">
        <v>794.87400000000002</v>
      </c>
      <c r="BC24" s="97">
        <v>953.64796532252581</v>
      </c>
      <c r="BD24" s="137">
        <f t="shared" si="0"/>
        <v>0.19974733771959552</v>
      </c>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row>
    <row r="25" spans="1:221" s="116" customFormat="1">
      <c r="A25" s="85" t="s">
        <v>119</v>
      </c>
      <c r="B25" s="85" t="s">
        <v>124</v>
      </c>
      <c r="C25" s="101" t="s">
        <v>110</v>
      </c>
      <c r="D25" s="97" t="s">
        <v>107</v>
      </c>
      <c r="E25" s="97" t="s">
        <v>107</v>
      </c>
      <c r="F25" s="97" t="s">
        <v>107</v>
      </c>
      <c r="G25" s="97" t="s">
        <v>107</v>
      </c>
      <c r="H25" s="97" t="s">
        <v>107</v>
      </c>
      <c r="I25" s="97" t="s">
        <v>107</v>
      </c>
      <c r="J25" s="97" t="s">
        <v>107</v>
      </c>
      <c r="K25" s="97" t="s">
        <v>107</v>
      </c>
      <c r="L25" s="97" t="s">
        <v>107</v>
      </c>
      <c r="M25" s="97" t="s">
        <v>107</v>
      </c>
      <c r="N25" s="97" t="s">
        <v>107</v>
      </c>
      <c r="O25" s="97" t="s">
        <v>107</v>
      </c>
      <c r="P25" s="97" t="s">
        <v>107</v>
      </c>
      <c r="Q25" s="97" t="s">
        <v>107</v>
      </c>
      <c r="R25" s="97" t="s">
        <v>107</v>
      </c>
      <c r="S25" s="97" t="s">
        <v>107</v>
      </c>
      <c r="T25" s="97" t="s">
        <v>107</v>
      </c>
      <c r="U25" s="97">
        <v>1254.7401245646208</v>
      </c>
      <c r="V25" s="97">
        <v>1330.9788084716508</v>
      </c>
      <c r="W25" s="97">
        <v>1411.849795761736</v>
      </c>
      <c r="X25" s="97">
        <v>1497.6345476765061</v>
      </c>
      <c r="Y25" s="97">
        <v>1588.6316271938088</v>
      </c>
      <c r="Z25" s="97">
        <v>1685.1577381383872</v>
      </c>
      <c r="AA25" s="97">
        <v>1868.4034006031934</v>
      </c>
      <c r="AB25" s="97">
        <v>2071.575371479496</v>
      </c>
      <c r="AC25" s="97">
        <v>2110.7678616547414</v>
      </c>
      <c r="AD25" s="97">
        <v>2150.7018412815819</v>
      </c>
      <c r="AE25" s="97">
        <v>2132.6562880747952</v>
      </c>
      <c r="AF25" s="97">
        <v>2190.0739573691167</v>
      </c>
      <c r="AG25" s="97">
        <v>2132.6562880747952</v>
      </c>
      <c r="AH25" s="97">
        <v>2162.185375140446</v>
      </c>
      <c r="AI25" s="97">
        <v>2132.6562880747952</v>
      </c>
      <c r="AJ25" s="97">
        <v>2277.0207137290886</v>
      </c>
      <c r="AK25" s="97">
        <v>2296.706771772856</v>
      </c>
      <c r="AL25" s="97">
        <v>2296.706771772856</v>
      </c>
      <c r="AM25" s="97">
        <v>2648.538806807182</v>
      </c>
      <c r="AN25" s="97">
        <v>2881.1771163640742</v>
      </c>
      <c r="AO25" s="97">
        <v>2972.75220311577</v>
      </c>
      <c r="AP25" s="97">
        <v>2689.718431805079</v>
      </c>
      <c r="AQ25" s="97">
        <v>2574.6857352517009</v>
      </c>
      <c r="AR25" s="97">
        <v>2685.3859515861468</v>
      </c>
      <c r="AS25" s="97">
        <v>2762.5928877838078</v>
      </c>
      <c r="AT25" s="97">
        <v>3088.2547647639462</v>
      </c>
      <c r="AU25" s="97">
        <v>3088.2547647639462</v>
      </c>
      <c r="AV25" s="97">
        <v>3707.577399716185</v>
      </c>
      <c r="AW25" s="97">
        <v>3920.288</v>
      </c>
      <c r="AX25" s="97">
        <v>4092.8583907262873</v>
      </c>
      <c r="AY25" s="97">
        <v>4247.5013037137333</v>
      </c>
      <c r="AZ25" s="97">
        <v>4381.8769216636019</v>
      </c>
      <c r="BA25" s="97">
        <v>4556.7295988430187</v>
      </c>
      <c r="BB25" s="97">
        <v>4773.1660000000002</v>
      </c>
      <c r="BC25" s="97">
        <v>5885.3448925821885</v>
      </c>
      <c r="BD25" s="137">
        <f t="shared" si="0"/>
        <v>0.23300653959702813</v>
      </c>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row>
    <row r="26" spans="1:221" s="116" customFormat="1" ht="13.5" thickBot="1">
      <c r="A26" s="85" t="s">
        <v>118</v>
      </c>
      <c r="B26" s="86" t="s">
        <v>125</v>
      </c>
      <c r="C26" s="93" t="s">
        <v>111</v>
      </c>
      <c r="D26" s="97">
        <v>264.02300000000002</v>
      </c>
      <c r="E26" s="97" t="s">
        <v>107</v>
      </c>
      <c r="F26" s="97" t="s">
        <v>107</v>
      </c>
      <c r="G26" s="97" t="s">
        <v>107</v>
      </c>
      <c r="H26" s="97" t="s">
        <v>107</v>
      </c>
      <c r="I26" s="97" t="s">
        <v>107</v>
      </c>
      <c r="J26" s="97" t="s">
        <v>107</v>
      </c>
      <c r="K26" s="97" t="s">
        <v>107</v>
      </c>
      <c r="L26" s="97" t="s">
        <v>107</v>
      </c>
      <c r="M26" s="97" t="s">
        <v>107</v>
      </c>
      <c r="N26" s="97" t="s">
        <v>107</v>
      </c>
      <c r="O26" s="97" t="s">
        <v>107</v>
      </c>
      <c r="P26" s="97" t="s">
        <v>107</v>
      </c>
      <c r="Q26" s="97" t="s">
        <v>107</v>
      </c>
      <c r="R26" s="97" t="s">
        <v>107</v>
      </c>
      <c r="S26" s="97" t="s">
        <v>107</v>
      </c>
      <c r="T26" s="97" t="s">
        <v>107</v>
      </c>
      <c r="U26" s="97">
        <v>192.93395937915747</v>
      </c>
      <c r="V26" s="97">
        <v>210.6932289062251</v>
      </c>
      <c r="W26" s="97">
        <v>226.6716701182512</v>
      </c>
      <c r="X26" s="97">
        <v>256.94575147396142</v>
      </c>
      <c r="Y26" s="97">
        <v>289.5724867504606</v>
      </c>
      <c r="Z26" s="97">
        <v>325.78493494423799</v>
      </c>
      <c r="AA26" s="97">
        <v>342.50719996821528</v>
      </c>
      <c r="AB26" s="97">
        <v>361.13237684112937</v>
      </c>
      <c r="AC26" s="97">
        <v>392.49526894734902</v>
      </c>
      <c r="AD26" s="97">
        <v>426.58190188752667</v>
      </c>
      <c r="AE26" s="97">
        <v>454.66666666666663</v>
      </c>
      <c r="AF26" s="97">
        <v>547.52705708242866</v>
      </c>
      <c r="AG26" s="97">
        <v>568.33333333333337</v>
      </c>
      <c r="AH26" s="97">
        <v>605.27499999999998</v>
      </c>
      <c r="AI26" s="97">
        <v>625.16666666666663</v>
      </c>
      <c r="AJ26" s="97">
        <v>676.88499999999999</v>
      </c>
      <c r="AK26" s="97">
        <v>682</v>
      </c>
      <c r="AL26" s="97">
        <v>681.67</v>
      </c>
      <c r="AM26" s="97">
        <v>719.75199999999995</v>
      </c>
      <c r="AN26" s="97">
        <v>758.37599999999998</v>
      </c>
      <c r="AO26" s="97">
        <v>783.91</v>
      </c>
      <c r="AP26" s="97">
        <v>844.62400000000002</v>
      </c>
      <c r="AQ26" s="97">
        <v>855.76199999999994</v>
      </c>
      <c r="AR26" s="97">
        <v>869.072</v>
      </c>
      <c r="AS26" s="97">
        <v>892.45008925390425</v>
      </c>
      <c r="AT26" s="97">
        <v>910.85886126621006</v>
      </c>
      <c r="AU26" s="97">
        <v>917.10767151552761</v>
      </c>
      <c r="AV26" s="97">
        <v>924.44059990665562</v>
      </c>
      <c r="AW26" s="97">
        <v>946.00700000000006</v>
      </c>
      <c r="AX26" s="97">
        <v>944.82900539524246</v>
      </c>
      <c r="AY26" s="97">
        <v>976.87533164391402</v>
      </c>
      <c r="AZ26" s="97">
        <v>978.68046006703173</v>
      </c>
      <c r="BA26" s="97">
        <v>998.37479252840672</v>
      </c>
      <c r="BB26" s="97">
        <v>1013.4399999999999</v>
      </c>
      <c r="BC26" s="97">
        <v>1035.9449394169783</v>
      </c>
      <c r="BD26" s="137">
        <f t="shared" si="0"/>
        <v>2.2206484268410903E-2</v>
      </c>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row>
    <row r="27" spans="1:221" s="102" customFormat="1" ht="25.5" customHeight="1" thickTop="1" thickBot="1">
      <c r="A27" s="85" t="s">
        <v>28</v>
      </c>
      <c r="B27" s="85" t="s">
        <v>29</v>
      </c>
      <c r="C27" s="101"/>
      <c r="D27" s="97" t="s">
        <v>107</v>
      </c>
      <c r="E27" s="97" t="s">
        <v>107</v>
      </c>
      <c r="F27" s="97" t="s">
        <v>107</v>
      </c>
      <c r="G27" s="97" t="s">
        <v>107</v>
      </c>
      <c r="H27" s="97" t="s">
        <v>107</v>
      </c>
      <c r="I27" s="97" t="s">
        <v>107</v>
      </c>
      <c r="J27" s="97" t="s">
        <v>107</v>
      </c>
      <c r="K27" s="97" t="s">
        <v>107</v>
      </c>
      <c r="L27" s="97">
        <v>4780.8530000000001</v>
      </c>
      <c r="M27" s="97" t="s">
        <v>107</v>
      </c>
      <c r="N27" s="97" t="s">
        <v>107</v>
      </c>
      <c r="O27" s="97" t="s">
        <v>107</v>
      </c>
      <c r="P27" s="97" t="s">
        <v>107</v>
      </c>
      <c r="Q27" s="97" t="s">
        <v>107</v>
      </c>
      <c r="R27" s="97" t="s">
        <v>107</v>
      </c>
      <c r="S27" s="97" t="s">
        <v>107</v>
      </c>
      <c r="T27" s="97" t="s">
        <v>107</v>
      </c>
      <c r="U27" s="97">
        <v>12497.746897848408</v>
      </c>
      <c r="V27" s="97">
        <v>13621.80593316116</v>
      </c>
      <c r="W27" s="97">
        <v>14641.420422950872</v>
      </c>
      <c r="X27" s="97">
        <v>16527.937783040012</v>
      </c>
      <c r="Y27" s="97">
        <v>18560.690621480921</v>
      </c>
      <c r="Z27" s="97">
        <v>20814.385958042421</v>
      </c>
      <c r="AA27" s="97">
        <v>21946.729295819514</v>
      </c>
      <c r="AB27" s="97">
        <v>23207.909206978544</v>
      </c>
      <c r="AC27" s="97">
        <v>25436.526735678253</v>
      </c>
      <c r="AD27" s="97">
        <v>27217.17688604545</v>
      </c>
      <c r="AE27" s="97">
        <v>28373.803569340431</v>
      </c>
      <c r="AF27" s="97">
        <v>29762.582040896272</v>
      </c>
      <c r="AG27" s="97">
        <v>31386.881662465064</v>
      </c>
      <c r="AH27" s="97">
        <v>32583.869490556935</v>
      </c>
      <c r="AI27" s="97">
        <v>34344.303569340431</v>
      </c>
      <c r="AJ27" s="97">
        <v>33862.02055454706</v>
      </c>
      <c r="AK27" s="97">
        <v>32910.301279802516</v>
      </c>
      <c r="AL27" s="97">
        <v>36053.337771772851</v>
      </c>
      <c r="AM27" s="97">
        <v>36689.334502602454</v>
      </c>
      <c r="AN27" s="97">
        <v>37289.237036663872</v>
      </c>
      <c r="AO27" s="97">
        <v>37820.155361423262</v>
      </c>
      <c r="AP27" s="97">
        <v>39396.804972135295</v>
      </c>
      <c r="AQ27" s="97">
        <v>43983.867591895571</v>
      </c>
      <c r="AR27" s="97">
        <v>46265.860951586154</v>
      </c>
      <c r="AS27" s="97">
        <v>45985.909616989426</v>
      </c>
      <c r="AT27" s="97">
        <v>51139.805316198886</v>
      </c>
      <c r="AU27" s="97">
        <v>51232.685237460646</v>
      </c>
      <c r="AV27" s="97">
        <v>51937.22760593304</v>
      </c>
      <c r="AW27" s="97">
        <v>53524.709538513926</v>
      </c>
      <c r="AX27" s="97">
        <v>52716.124679230765</v>
      </c>
      <c r="AY27" s="97">
        <v>53673.870150331371</v>
      </c>
      <c r="AZ27" s="97">
        <v>58755.61092793526</v>
      </c>
      <c r="BA27" s="97">
        <v>53872.389871129715</v>
      </c>
      <c r="BB27" s="97">
        <v>55780.821225067557</v>
      </c>
      <c r="BC27" s="97">
        <v>59883.547828483323</v>
      </c>
      <c r="BD27" s="137">
        <f t="shared" si="0"/>
        <v>7.3550846210418033E-2</v>
      </c>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row>
    <row r="28" spans="1:221" s="102" customFormat="1" ht="25.5" customHeight="1" thickTop="1" thickBot="1">
      <c r="A28" s="85" t="s">
        <v>187</v>
      </c>
      <c r="B28" s="85" t="s">
        <v>188</v>
      </c>
      <c r="C28" s="101"/>
      <c r="D28" s="97" t="s">
        <v>107</v>
      </c>
      <c r="E28" s="97" t="s">
        <v>107</v>
      </c>
      <c r="F28" s="97" t="s">
        <v>107</v>
      </c>
      <c r="G28" s="97" t="s">
        <v>107</v>
      </c>
      <c r="H28" s="97" t="s">
        <v>107</v>
      </c>
      <c r="I28" s="97" t="s">
        <v>107</v>
      </c>
      <c r="J28" s="97" t="s">
        <v>107</v>
      </c>
      <c r="K28" s="97" t="s">
        <v>107</v>
      </c>
      <c r="L28" s="97">
        <v>2284.1859999999997</v>
      </c>
      <c r="M28" s="97" t="s">
        <v>107</v>
      </c>
      <c r="N28" s="97" t="s">
        <v>107</v>
      </c>
      <c r="O28" s="97" t="s">
        <v>107</v>
      </c>
      <c r="P28" s="97" t="s">
        <v>107</v>
      </c>
      <c r="Q28" s="97" t="s">
        <v>107</v>
      </c>
      <c r="R28" s="97" t="s">
        <v>107</v>
      </c>
      <c r="S28" s="97" t="s">
        <v>107</v>
      </c>
      <c r="T28" s="97" t="s">
        <v>107</v>
      </c>
      <c r="U28" s="97">
        <v>3194.91330215159</v>
      </c>
      <c r="V28" s="97">
        <v>4000.354494779016</v>
      </c>
      <c r="W28" s="97">
        <v>5156.8404803242265</v>
      </c>
      <c r="X28" s="97">
        <v>5377.1159072643131</v>
      </c>
      <c r="Y28" s="97">
        <v>4593.8760229446561</v>
      </c>
      <c r="Z28" s="97">
        <v>3666.0096069084357</v>
      </c>
      <c r="AA28" s="97">
        <v>2452.4084173808697</v>
      </c>
      <c r="AB28" s="97">
        <v>1119.8684477626775</v>
      </c>
      <c r="AC28" s="97">
        <v>200.05532592469535</v>
      </c>
      <c r="AD28" s="97">
        <v>-608.84787242993843</v>
      </c>
      <c r="AE28" s="97">
        <v>-2273.8035693404308</v>
      </c>
      <c r="AF28" s="97">
        <v>-735.67242403114142</v>
      </c>
      <c r="AG28" s="97">
        <v>-4586.8816624650644</v>
      </c>
      <c r="AH28" s="97">
        <v>-3084.8694905569355</v>
      </c>
      <c r="AI28" s="97">
        <v>-1444.3035693404308</v>
      </c>
      <c r="AJ28" s="97">
        <v>-1480.470554547057</v>
      </c>
      <c r="AK28" s="97">
        <v>-110.30127980251564</v>
      </c>
      <c r="AL28" s="97">
        <v>-1503.0598030035617</v>
      </c>
      <c r="AM28" s="97">
        <v>411.29230723855289</v>
      </c>
      <c r="AN28" s="97">
        <v>1801.3794764871636</v>
      </c>
      <c r="AO28" s="97">
        <v>7190.9738893902322</v>
      </c>
      <c r="AP28" s="97">
        <v>5905.9260682055829</v>
      </c>
      <c r="AQ28" s="97">
        <v>1943.9498848094227</v>
      </c>
      <c r="AR28" s="97">
        <v>1444.723048413849</v>
      </c>
      <c r="AS28" s="97">
        <v>2008.9075005380218</v>
      </c>
      <c r="AT28" s="97">
        <v>-2391.0733724501915</v>
      </c>
      <c r="AU28" s="97">
        <v>3499.9969299293953</v>
      </c>
      <c r="AV28" s="97">
        <v>2114.0592766799746</v>
      </c>
      <c r="AW28" s="97">
        <v>715.13946148607647</v>
      </c>
      <c r="AX28" s="97">
        <v>1691.1367648908199</v>
      </c>
      <c r="AY28" s="97">
        <v>1680.7029939555068</v>
      </c>
      <c r="AZ28" s="97">
        <v>-2036.1410455818987</v>
      </c>
      <c r="BA28" s="97">
        <v>5854.472896266212</v>
      </c>
      <c r="BB28" s="97">
        <v>11099.574774932436</v>
      </c>
      <c r="BC28" s="97">
        <v>1458.165421222795</v>
      </c>
      <c r="BD28" s="137">
        <f t="shared" si="0"/>
        <v>-0.86862871319035095</v>
      </c>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row>
    <row r="29" spans="1:221" s="102" customFormat="1" ht="25.5" customHeight="1" thickTop="1" thickBot="1">
      <c r="A29" s="85" t="s">
        <v>189</v>
      </c>
      <c r="B29" s="85" t="s">
        <v>190</v>
      </c>
      <c r="C29" s="101"/>
      <c r="D29" s="97" t="s">
        <v>107</v>
      </c>
      <c r="E29" s="97" t="s">
        <v>107</v>
      </c>
      <c r="F29" s="97" t="s">
        <v>107</v>
      </c>
      <c r="G29" s="97" t="s">
        <v>107</v>
      </c>
      <c r="H29" s="97" t="s">
        <v>107</v>
      </c>
      <c r="I29" s="97" t="s">
        <v>107</v>
      </c>
      <c r="J29" s="97" t="s">
        <v>107</v>
      </c>
      <c r="K29" s="97" t="s">
        <v>107</v>
      </c>
      <c r="L29" s="97">
        <v>5451.2819999999983</v>
      </c>
      <c r="M29" s="97" t="s">
        <v>107</v>
      </c>
      <c r="N29" s="97" t="s">
        <v>107</v>
      </c>
      <c r="O29" s="97" t="s">
        <v>107</v>
      </c>
      <c r="P29" s="97" t="s">
        <v>107</v>
      </c>
      <c r="Q29" s="97" t="s">
        <v>107</v>
      </c>
      <c r="R29" s="97" t="s">
        <v>107</v>
      </c>
      <c r="S29" s="97" t="s">
        <v>107</v>
      </c>
      <c r="T29" s="97" t="s">
        <v>107</v>
      </c>
      <c r="U29" s="97">
        <v>10778.763302151589</v>
      </c>
      <c r="V29" s="97">
        <v>12507.315947359913</v>
      </c>
      <c r="W29" s="97">
        <v>14699.275148164084</v>
      </c>
      <c r="X29" s="97">
        <v>16354.252290898279</v>
      </c>
      <c r="Y29" s="97">
        <v>17215.382730068886</v>
      </c>
      <c r="Z29" s="97">
        <v>18178.212606908437</v>
      </c>
      <c r="AA29" s="97">
        <v>17177.704912065008</v>
      </c>
      <c r="AB29" s="97">
        <v>16061.387447762678</v>
      </c>
      <c r="AC29" s="97">
        <v>15370.560167788066</v>
      </c>
      <c r="AD29" s="97">
        <v>14794.152127570062</v>
      </c>
      <c r="AE29" s="97">
        <v>13526.196430659569</v>
      </c>
      <c r="AF29" s="97">
        <v>15077.327575968859</v>
      </c>
      <c r="AG29" s="97">
        <v>12913.118337534936</v>
      </c>
      <c r="AH29" s="97">
        <v>13467.130509443065</v>
      </c>
      <c r="AI29" s="97">
        <v>13255.696430659569</v>
      </c>
      <c r="AJ29" s="97">
        <v>11854.529445452943</v>
      </c>
      <c r="AK29" s="97">
        <v>13189.698720197484</v>
      </c>
      <c r="AL29" s="97">
        <v>11671.426196996443</v>
      </c>
      <c r="AM29" s="97">
        <v>14305.628307238549</v>
      </c>
      <c r="AN29" s="97">
        <v>16044.793670152671</v>
      </c>
      <c r="AO29" s="97">
        <v>21703.328553757761</v>
      </c>
      <c r="AP29" s="97">
        <v>21637.652218471419</v>
      </c>
      <c r="AQ29" s="97">
        <v>17100.101631883867</v>
      </c>
      <c r="AR29" s="97">
        <v>17047.543048413849</v>
      </c>
      <c r="AS29" s="97">
        <v>16712.517143105149</v>
      </c>
      <c r="AT29" s="97">
        <v>12902.499824913313</v>
      </c>
      <c r="AU29" s="97">
        <v>17726.535943526957</v>
      </c>
      <c r="AV29" s="97">
        <v>17406.303268155149</v>
      </c>
      <c r="AW29" s="97">
        <v>14665.307815055523</v>
      </c>
      <c r="AX29" s="97">
        <v>15607.422013508592</v>
      </c>
      <c r="AY29" s="97">
        <v>18408.540613787343</v>
      </c>
      <c r="AZ29" s="97">
        <v>12274.482476226571</v>
      </c>
      <c r="BA29" s="97">
        <v>22092.25167357592</v>
      </c>
      <c r="BB29" s="97">
        <v>26292.007014101036</v>
      </c>
      <c r="BC29" s="97">
        <v>19575.655872183226</v>
      </c>
      <c r="BD29" s="137">
        <f t="shared" si="0"/>
        <v>-0.25545220409821395</v>
      </c>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row>
    <row r="30" spans="1:221" s="102" customFormat="1" ht="25.5" customHeight="1" thickTop="1" thickBot="1">
      <c r="A30" s="85" t="s">
        <v>191</v>
      </c>
      <c r="B30" s="85" t="s">
        <v>192</v>
      </c>
      <c r="C30" s="101"/>
      <c r="D30" s="97" t="s">
        <v>107</v>
      </c>
      <c r="E30" s="97" t="s">
        <v>107</v>
      </c>
      <c r="F30" s="97" t="s">
        <v>107</v>
      </c>
      <c r="G30" s="97" t="s">
        <v>107</v>
      </c>
      <c r="H30" s="97" t="s">
        <v>107</v>
      </c>
      <c r="I30" s="97" t="s">
        <v>107</v>
      </c>
      <c r="J30" s="97" t="s">
        <v>107</v>
      </c>
      <c r="K30" s="97" t="s">
        <v>107</v>
      </c>
      <c r="L30" s="97">
        <v>5451.2819999999983</v>
      </c>
      <c r="M30" s="97" t="s">
        <v>107</v>
      </c>
      <c r="N30" s="97" t="s">
        <v>107</v>
      </c>
      <c r="O30" s="97" t="s">
        <v>107</v>
      </c>
      <c r="P30" s="97" t="s">
        <v>107</v>
      </c>
      <c r="Q30" s="97" t="s">
        <v>107</v>
      </c>
      <c r="R30" s="97" t="s">
        <v>107</v>
      </c>
      <c r="S30" s="97" t="s">
        <v>107</v>
      </c>
      <c r="T30" s="97" t="s">
        <v>107</v>
      </c>
      <c r="U30" s="97">
        <v>12000.001877077013</v>
      </c>
      <c r="V30" s="97">
        <v>14279.998122922991</v>
      </c>
      <c r="W30" s="97">
        <v>16672.000000000004</v>
      </c>
      <c r="X30" s="97">
        <v>18600</v>
      </c>
      <c r="Y30" s="97">
        <v>19966</v>
      </c>
      <c r="Z30" s="97">
        <v>20588.045999999998</v>
      </c>
      <c r="AA30" s="97">
        <v>19342.053999999978</v>
      </c>
      <c r="AB30" s="97">
        <v>18103.787999999997</v>
      </c>
      <c r="AC30" s="97">
        <v>25932.314234958558</v>
      </c>
      <c r="AD30" s="97">
        <v>26368.797765041465</v>
      </c>
      <c r="AE30" s="97">
        <v>36131.318176816101</v>
      </c>
      <c r="AF30" s="97">
        <v>30228.516056038268</v>
      </c>
      <c r="AG30" s="97">
        <v>45150.204307754</v>
      </c>
      <c r="AH30" s="97">
        <v>18579.435769167023</v>
      </c>
      <c r="AI30" s="97">
        <v>-20022</v>
      </c>
      <c r="AJ30" s="97">
        <v>-28244.470554547057</v>
      </c>
      <c r="AK30" s="97">
        <v>44409</v>
      </c>
      <c r="AL30" s="97">
        <v>21141.404395919228</v>
      </c>
      <c r="AM30" s="97">
        <v>58438.357742476153</v>
      </c>
      <c r="AN30" s="97">
        <v>40050.624697235493</v>
      </c>
      <c r="AO30" s="97">
        <v>24559.642864699606</v>
      </c>
      <c r="AP30" s="97">
        <v>-70035.530936031253</v>
      </c>
      <c r="AQ30" s="97">
        <v>63136.138118977979</v>
      </c>
      <c r="AR30" s="97">
        <v>24334.478999999985</v>
      </c>
      <c r="AS30" s="97">
        <v>4255.0885187033055</v>
      </c>
      <c r="AT30" s="97">
        <v>47760.465299687647</v>
      </c>
      <c r="AU30" s="97">
        <v>49365.461989548676</v>
      </c>
      <c r="AV30" s="97">
        <v>58548.64848277541</v>
      </c>
      <c r="AW30" s="97">
        <v>10879.468461486082</v>
      </c>
      <c r="AX30" s="97">
        <v>38078.109901795193</v>
      </c>
      <c r="AY30" s="97">
        <v>71628.459624800918</v>
      </c>
      <c r="AZ30" s="97">
        <v>-23392.507670727886</v>
      </c>
      <c r="BA30" s="97">
        <v>107950.37136390357</v>
      </c>
      <c r="BB30" s="97">
        <v>60094.59577493243</v>
      </c>
      <c r="BC30" s="97">
        <v>95758.664800241459</v>
      </c>
      <c r="BD30" s="137">
        <f t="shared" si="0"/>
        <v>0.59346549494864509</v>
      </c>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row>
    <row r="31" spans="1:221" ht="13.5" thickTop="1">
      <c r="A31" s="117" t="s">
        <v>116</v>
      </c>
      <c r="B31" s="92" t="s">
        <v>115</v>
      </c>
      <c r="C31" s="93" t="s">
        <v>128</v>
      </c>
      <c r="D31" s="94" t="s">
        <v>107</v>
      </c>
      <c r="E31" s="94" t="s">
        <v>107</v>
      </c>
      <c r="F31" s="94" t="s">
        <v>107</v>
      </c>
      <c r="G31" s="94" t="s">
        <v>107</v>
      </c>
      <c r="H31" s="94" t="s">
        <v>107</v>
      </c>
      <c r="I31" s="94" t="s">
        <v>107</v>
      </c>
      <c r="J31" s="94" t="s">
        <v>107</v>
      </c>
      <c r="K31" s="94" t="s">
        <v>107</v>
      </c>
      <c r="L31" s="94" t="s">
        <v>107</v>
      </c>
      <c r="M31" s="94" t="s">
        <v>107</v>
      </c>
      <c r="N31" s="94" t="s">
        <v>107</v>
      </c>
      <c r="O31" s="94" t="s">
        <v>107</v>
      </c>
      <c r="P31" s="94" t="s">
        <v>107</v>
      </c>
      <c r="Q31" s="94" t="s">
        <v>107</v>
      </c>
      <c r="R31" s="94" t="s">
        <v>107</v>
      </c>
      <c r="S31" s="94" t="s">
        <v>107</v>
      </c>
      <c r="T31" s="94" t="s">
        <v>107</v>
      </c>
      <c r="U31" s="94" t="s">
        <v>107</v>
      </c>
      <c r="V31" s="94" t="s">
        <v>107</v>
      </c>
      <c r="W31" s="94" t="s">
        <v>107</v>
      </c>
      <c r="X31" s="94" t="s">
        <v>107</v>
      </c>
      <c r="Y31" s="94" t="s">
        <v>107</v>
      </c>
      <c r="Z31" s="94" t="s">
        <v>107</v>
      </c>
      <c r="AA31" s="94" t="s">
        <v>107</v>
      </c>
      <c r="AB31" s="94" t="s">
        <v>107</v>
      </c>
      <c r="AC31" s="94" t="s">
        <v>107</v>
      </c>
      <c r="AD31" s="94" t="s">
        <v>107</v>
      </c>
      <c r="AE31" s="94" t="s">
        <v>107</v>
      </c>
      <c r="AF31" s="94">
        <v>9771.1657671456323</v>
      </c>
      <c r="AG31" s="94" t="s">
        <v>107</v>
      </c>
      <c r="AH31" s="94">
        <v>-2312.6400769210213</v>
      </c>
      <c r="AI31" s="94" t="s">
        <v>107</v>
      </c>
      <c r="AJ31" s="94">
        <v>-3164.529445452943</v>
      </c>
      <c r="AK31" s="94" t="s">
        <v>107</v>
      </c>
      <c r="AL31" s="94">
        <v>1949.2039576568732</v>
      </c>
      <c r="AM31" s="94">
        <v>570.83632192091318</v>
      </c>
      <c r="AN31" s="94">
        <v>679.17771234576139</v>
      </c>
      <c r="AO31" s="94">
        <v>-5007.1157068354196</v>
      </c>
      <c r="AP31" s="94">
        <v>262.42641479917802</v>
      </c>
      <c r="AQ31" s="94">
        <v>-2800.1759972359941</v>
      </c>
      <c r="AR31" s="94">
        <v>147.67841407149263</v>
      </c>
      <c r="AS31" s="94">
        <v>-840.44954676444104</v>
      </c>
      <c r="AT31" s="94">
        <v>-637.39282635231939</v>
      </c>
      <c r="AU31" s="94">
        <v>-4276.1918067540064</v>
      </c>
      <c r="AV31" s="94">
        <v>-421.71348859029968</v>
      </c>
      <c r="AW31" s="94">
        <v>-1883.1370837400023</v>
      </c>
      <c r="AX31" s="94">
        <v>-1131.2608706785068</v>
      </c>
      <c r="AY31" s="94">
        <v>-1155.5499456870166</v>
      </c>
      <c r="AZ31" s="94">
        <v>1795.9898131511509</v>
      </c>
      <c r="BA31" s="94">
        <v>23370.25772809601</v>
      </c>
      <c r="BB31" s="94">
        <v>-826.00071958584158</v>
      </c>
      <c r="BC31" s="94">
        <v>1361.779411319978</v>
      </c>
      <c r="BD31" s="138">
        <f t="shared" si="0"/>
        <v>2.6486419188627064</v>
      </c>
    </row>
    <row r="32" spans="1:221" s="122" customFormat="1" ht="13.5" thickBot="1">
      <c r="A32" s="118" t="s">
        <v>117</v>
      </c>
      <c r="B32" s="119" t="s">
        <v>114</v>
      </c>
      <c r="C32" s="120" t="s">
        <v>129</v>
      </c>
      <c r="D32" s="121">
        <v>32497.853999999999</v>
      </c>
      <c r="E32" s="121" t="s">
        <v>107</v>
      </c>
      <c r="F32" s="121" t="s">
        <v>107</v>
      </c>
      <c r="G32" s="121" t="s">
        <v>107</v>
      </c>
      <c r="H32" s="121" t="s">
        <v>107</v>
      </c>
      <c r="I32" s="121" t="s">
        <v>107</v>
      </c>
      <c r="J32" s="121" t="s">
        <v>107</v>
      </c>
      <c r="K32" s="121" t="s">
        <v>107</v>
      </c>
      <c r="L32" s="121">
        <v>74294.135999999999</v>
      </c>
      <c r="M32" s="121" t="s">
        <v>107</v>
      </c>
      <c r="N32" s="121">
        <v>81964</v>
      </c>
      <c r="O32" s="121" t="s">
        <v>107</v>
      </c>
      <c r="P32" s="121" t="s">
        <v>107</v>
      </c>
      <c r="Q32" s="121" t="s">
        <v>107</v>
      </c>
      <c r="R32" s="121" t="s">
        <v>107</v>
      </c>
      <c r="S32" s="121" t="s">
        <v>107</v>
      </c>
      <c r="T32" s="121" t="s">
        <v>107</v>
      </c>
      <c r="U32" s="121">
        <v>157621.00187707701</v>
      </c>
      <c r="V32" s="121">
        <v>171901</v>
      </c>
      <c r="W32" s="121">
        <v>188573</v>
      </c>
      <c r="X32" s="121">
        <v>207173</v>
      </c>
      <c r="Y32" s="121">
        <v>227139</v>
      </c>
      <c r="Z32" s="121">
        <v>247727.046</v>
      </c>
      <c r="AA32" s="121">
        <v>267069.09999999998</v>
      </c>
      <c r="AB32" s="121">
        <v>285172.88799999998</v>
      </c>
      <c r="AC32" s="121">
        <v>311105.20223495853</v>
      </c>
      <c r="AD32" s="121">
        <v>337474</v>
      </c>
      <c r="AE32" s="121">
        <v>373605.3181768161</v>
      </c>
      <c r="AF32" s="121">
        <v>413605</v>
      </c>
      <c r="AG32" s="121">
        <v>458755.204307754</v>
      </c>
      <c r="AH32" s="121">
        <v>475022</v>
      </c>
      <c r="AI32" s="121">
        <v>455000</v>
      </c>
      <c r="AJ32" s="121">
        <v>423591</v>
      </c>
      <c r="AK32" s="121">
        <v>468000</v>
      </c>
      <c r="AL32" s="121">
        <v>491090.6083535761</v>
      </c>
      <c r="AM32" s="121">
        <v>550099.80241797317</v>
      </c>
      <c r="AN32" s="121">
        <v>590829.60482755443</v>
      </c>
      <c r="AO32" s="121">
        <v>610382.13198541861</v>
      </c>
      <c r="AP32" s="121">
        <v>540609.02746418654</v>
      </c>
      <c r="AQ32" s="121">
        <v>600944.9895859285</v>
      </c>
      <c r="AR32" s="121">
        <v>625427.147</v>
      </c>
      <c r="AS32" s="121">
        <v>628841.78597193887</v>
      </c>
      <c r="AT32" s="121">
        <v>675964.85844527418</v>
      </c>
      <c r="AU32" s="121">
        <v>721054.12862806884</v>
      </c>
      <c r="AV32" s="121">
        <v>779181.06362225395</v>
      </c>
      <c r="AW32" s="121">
        <v>788177.39500000002</v>
      </c>
      <c r="AX32" s="121">
        <v>825124.24403111672</v>
      </c>
      <c r="AY32" s="121">
        <v>895597.1537102306</v>
      </c>
      <c r="AZ32" s="121">
        <v>874000.63585265388</v>
      </c>
      <c r="BA32" s="121">
        <v>1005321.2649446535</v>
      </c>
      <c r="BB32" s="121">
        <v>1064589.8600000001</v>
      </c>
      <c r="BC32" s="121">
        <v>1161710.3042115616</v>
      </c>
      <c r="BD32" s="140">
        <f t="shared" si="0"/>
        <v>9.1228038008516685E-2</v>
      </c>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row>
    <row r="33" spans="21:55" s="123" customFormat="1" ht="14.25"/>
    <row r="34" spans="21:55" s="123" customFormat="1" ht="14.25">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row>
    <row r="35" spans="21:55" s="123" customFormat="1" ht="14.25">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row>
    <row r="36" spans="21:55" s="123" customFormat="1" ht="14.25">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row>
    <row r="37" spans="21:55" s="123" customFormat="1" ht="14.25">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row>
    <row r="38" spans="21:55" s="123" customFormat="1" ht="14.25">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row>
    <row r="39" spans="21:55" s="123" customFormat="1" ht="14.25">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row>
    <row r="40" spans="21:55" s="123" customFormat="1" ht="14.25">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row>
    <row r="41" spans="21:55" s="123" customFormat="1" ht="14.25">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row>
    <row r="42" spans="21:55" s="123" customFormat="1" ht="14.25">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row>
    <row r="43" spans="21:55" s="123" customFormat="1" ht="14.25">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row>
    <row r="44" spans="21:55" s="123" customFormat="1" ht="14.25">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row>
    <row r="45" spans="21:55" s="123" customFormat="1" ht="14.25">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row>
    <row r="46" spans="21:55" s="123" customFormat="1" ht="14.25">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row>
    <row r="47" spans="21:55" s="123" customFormat="1" ht="14.25"/>
    <row r="48" spans="21:55" s="123" customFormat="1" ht="14.25">
      <c r="AL48" s="124"/>
    </row>
    <row r="49" spans="2:58" s="123" customFormat="1" ht="14.25"/>
    <row r="50" spans="2:58" s="123" customFormat="1" ht="14.25">
      <c r="AH50" s="90"/>
      <c r="AI50" s="90"/>
      <c r="AJ50" s="90"/>
      <c r="AK50" s="90"/>
      <c r="AL50" s="90"/>
      <c r="AM50" s="90"/>
      <c r="AN50" s="90"/>
      <c r="AO50" s="90"/>
      <c r="AP50" s="90"/>
      <c r="AQ50" s="90"/>
      <c r="AR50" s="90"/>
      <c r="AS50" s="90"/>
      <c r="AT50" s="90"/>
      <c r="AU50" s="90"/>
      <c r="AV50" s="90"/>
      <c r="AW50" s="90"/>
      <c r="AX50" s="90"/>
      <c r="AY50" s="90"/>
      <c r="AZ50" s="90"/>
      <c r="BA50" s="90"/>
      <c r="BB50" s="90"/>
      <c r="BC50" s="90"/>
      <c r="BD50" s="90"/>
    </row>
    <row r="51" spans="2:58">
      <c r="AC51" s="89"/>
      <c r="AD51" s="126"/>
      <c r="AE51" s="126"/>
      <c r="AF51" s="89"/>
      <c r="AG51" s="89"/>
    </row>
    <row r="52" spans="2:58">
      <c r="AC52" s="89"/>
      <c r="AD52" s="126"/>
      <c r="AE52" s="126"/>
      <c r="AF52" s="89"/>
      <c r="AG52" s="89"/>
      <c r="AH52" s="128"/>
    </row>
    <row r="53" spans="2:58" s="89" customFormat="1" ht="14.25">
      <c r="B53" s="125"/>
      <c r="C53" s="125"/>
      <c r="D53" s="125"/>
      <c r="E53" s="125"/>
      <c r="F53" s="125"/>
      <c r="G53" s="125"/>
      <c r="H53" s="125"/>
      <c r="I53" s="125"/>
      <c r="J53" s="125"/>
      <c r="K53" s="125"/>
      <c r="L53" s="125"/>
      <c r="M53" s="125"/>
      <c r="N53" s="125"/>
      <c r="O53" s="125"/>
      <c r="P53" s="125"/>
      <c r="Q53" s="125"/>
      <c r="R53" s="125"/>
      <c r="S53" s="125"/>
      <c r="T53" s="125"/>
      <c r="U53" s="123"/>
      <c r="V53" s="123"/>
      <c r="W53" s="123"/>
      <c r="X53" s="123"/>
      <c r="Y53" s="123"/>
      <c r="Z53" s="123"/>
      <c r="AA53" s="123"/>
      <c r="AB53" s="123"/>
      <c r="AC53" s="123"/>
      <c r="AD53" s="123"/>
      <c r="AE53" s="123"/>
      <c r="AF53" s="123"/>
      <c r="AG53" s="123"/>
      <c r="AH53" s="90"/>
      <c r="AI53" s="90"/>
      <c r="AJ53" s="90"/>
      <c r="AK53" s="90"/>
      <c r="AL53" s="127"/>
      <c r="AM53" s="127"/>
      <c r="AN53" s="90"/>
      <c r="AO53" s="90"/>
      <c r="AP53" s="90"/>
      <c r="AQ53" s="90"/>
      <c r="AR53" s="90"/>
      <c r="AS53" s="90"/>
      <c r="AT53" s="90"/>
      <c r="AU53" s="90"/>
      <c r="AV53" s="90"/>
      <c r="BD53" s="90"/>
    </row>
    <row r="54" spans="2:58" s="89" customFormat="1" ht="14.25">
      <c r="B54" s="125"/>
      <c r="C54" s="125"/>
      <c r="D54" s="125"/>
      <c r="E54" s="125"/>
      <c r="F54" s="125"/>
      <c r="G54" s="125"/>
      <c r="H54" s="125"/>
      <c r="I54" s="125"/>
      <c r="J54" s="125"/>
      <c r="K54" s="125"/>
      <c r="L54" s="125"/>
      <c r="M54" s="125"/>
      <c r="N54" s="125"/>
      <c r="O54" s="125"/>
      <c r="P54" s="125"/>
      <c r="Q54" s="125"/>
      <c r="R54" s="125"/>
      <c r="S54" s="125"/>
      <c r="T54" s="125"/>
      <c r="U54" s="123"/>
      <c r="V54" s="123"/>
      <c r="W54" s="123"/>
      <c r="X54" s="123"/>
      <c r="Y54" s="123"/>
      <c r="Z54" s="123"/>
      <c r="AA54" s="123"/>
      <c r="AB54" s="123"/>
      <c r="AC54" s="123"/>
      <c r="AD54" s="123"/>
      <c r="AE54" s="123"/>
      <c r="AF54" s="123"/>
      <c r="AG54" s="123"/>
      <c r="AH54" s="90"/>
      <c r="AI54" s="90"/>
      <c r="AJ54" s="90"/>
      <c r="AK54" s="90"/>
      <c r="AL54" s="127"/>
      <c r="AM54" s="127"/>
      <c r="AN54" s="90"/>
      <c r="AO54" s="90"/>
      <c r="AP54" s="90"/>
      <c r="AQ54" s="90"/>
      <c r="AR54" s="90"/>
      <c r="AS54" s="90"/>
      <c r="AT54" s="90"/>
      <c r="AU54" s="90"/>
      <c r="AV54" s="90"/>
      <c r="BD54" s="90"/>
    </row>
    <row r="55" spans="2:58" s="89" customFormat="1" ht="14.25">
      <c r="B55" s="125"/>
      <c r="C55" s="125"/>
      <c r="D55" s="125"/>
      <c r="E55" s="125"/>
      <c r="F55" s="125"/>
      <c r="G55" s="125"/>
      <c r="H55" s="125"/>
      <c r="I55" s="125"/>
      <c r="J55" s="125"/>
      <c r="K55" s="125"/>
      <c r="L55" s="125"/>
      <c r="M55" s="125"/>
      <c r="N55" s="125"/>
      <c r="O55" s="125"/>
      <c r="P55" s="125"/>
      <c r="Q55" s="125"/>
      <c r="R55" s="125"/>
      <c r="S55" s="125"/>
      <c r="T55" s="125"/>
      <c r="U55" s="123"/>
      <c r="V55" s="123"/>
      <c r="W55" s="123"/>
      <c r="X55" s="123"/>
      <c r="Y55" s="123"/>
      <c r="Z55" s="123"/>
      <c r="AA55" s="123"/>
      <c r="AB55" s="123"/>
      <c r="AC55" s="123"/>
      <c r="AD55" s="123"/>
      <c r="AE55" s="123"/>
      <c r="AF55" s="123"/>
      <c r="AG55" s="123"/>
      <c r="AH55" s="90"/>
      <c r="AI55" s="90"/>
      <c r="AJ55" s="90"/>
      <c r="AK55" s="90"/>
      <c r="AL55" s="127"/>
      <c r="AM55" s="127"/>
      <c r="AN55" s="90"/>
      <c r="AO55" s="90"/>
      <c r="AP55" s="90"/>
      <c r="AQ55" s="90"/>
      <c r="AR55" s="90"/>
      <c r="AS55" s="90"/>
      <c r="AT55" s="90"/>
      <c r="AU55" s="90"/>
      <c r="AV55" s="90"/>
      <c r="BD55" s="90"/>
    </row>
    <row r="56" spans="2:58" s="89" customFormat="1" ht="14.25">
      <c r="B56" s="125"/>
      <c r="C56" s="125"/>
      <c r="D56" s="125"/>
      <c r="E56" s="125"/>
      <c r="F56" s="125"/>
      <c r="G56" s="125"/>
      <c r="H56" s="125"/>
      <c r="I56" s="125"/>
      <c r="J56" s="125"/>
      <c r="K56" s="125"/>
      <c r="L56" s="125"/>
      <c r="M56" s="125"/>
      <c r="N56" s="125"/>
      <c r="O56" s="125"/>
      <c r="P56" s="125"/>
      <c r="Q56" s="125"/>
      <c r="R56" s="125"/>
      <c r="S56" s="125"/>
      <c r="T56" s="125"/>
      <c r="U56" s="123"/>
      <c r="V56" s="123"/>
      <c r="W56" s="123"/>
      <c r="X56" s="123"/>
      <c r="Y56" s="123"/>
      <c r="Z56" s="123"/>
      <c r="AA56" s="123"/>
      <c r="AB56" s="123"/>
      <c r="AC56" s="123"/>
      <c r="AD56" s="123"/>
      <c r="AE56" s="123"/>
      <c r="AF56" s="123"/>
      <c r="AG56" s="123"/>
      <c r="AH56" s="90"/>
      <c r="AI56" s="90"/>
      <c r="AJ56" s="90"/>
      <c r="AK56" s="90"/>
      <c r="AL56" s="127"/>
      <c r="AM56" s="127"/>
      <c r="AN56" s="90"/>
      <c r="AO56" s="90"/>
      <c r="AP56" s="90"/>
      <c r="AQ56" s="90"/>
      <c r="AR56" s="90"/>
      <c r="AS56" s="90"/>
      <c r="AT56" s="90"/>
      <c r="AU56" s="90"/>
      <c r="AV56" s="90"/>
      <c r="BD56" s="90"/>
    </row>
    <row r="57" spans="2:58" s="89" customFormat="1" ht="14.25">
      <c r="B57" s="90"/>
      <c r="C57" s="90"/>
      <c r="D57" s="125"/>
      <c r="E57" s="125"/>
      <c r="F57" s="125"/>
      <c r="G57" s="125"/>
      <c r="H57" s="125"/>
      <c r="I57" s="125"/>
      <c r="J57" s="125"/>
      <c r="K57" s="125"/>
      <c r="L57" s="125"/>
      <c r="M57" s="125"/>
      <c r="N57" s="125"/>
      <c r="O57" s="125"/>
      <c r="P57" s="125"/>
      <c r="Q57" s="125"/>
      <c r="R57" s="125"/>
      <c r="S57" s="125"/>
      <c r="T57" s="125"/>
      <c r="U57" s="123"/>
      <c r="V57" s="123"/>
      <c r="W57" s="123"/>
      <c r="X57" s="123"/>
      <c r="Y57" s="123"/>
      <c r="Z57" s="123"/>
      <c r="AA57" s="123"/>
      <c r="AB57" s="123"/>
      <c r="AC57" s="123"/>
      <c r="AD57" s="123"/>
      <c r="AE57" s="123"/>
      <c r="AF57" s="123"/>
      <c r="AG57" s="123"/>
      <c r="AH57" s="90"/>
      <c r="AI57" s="90"/>
      <c r="AJ57" s="90"/>
      <c r="AK57" s="90"/>
      <c r="AL57" s="127"/>
      <c r="AM57" s="127"/>
      <c r="AN57" s="90"/>
      <c r="AO57" s="90"/>
      <c r="AP57" s="90"/>
      <c r="AQ57" s="90"/>
      <c r="AR57" s="90"/>
      <c r="AS57" s="90"/>
      <c r="AT57" s="90"/>
      <c r="AU57" s="90"/>
      <c r="AV57" s="90"/>
      <c r="BD57" s="90"/>
    </row>
    <row r="58" spans="2:58" s="89" customFormat="1" ht="14.25">
      <c r="B58" s="90"/>
      <c r="C58" s="90"/>
      <c r="D58" s="125"/>
      <c r="E58" s="125"/>
      <c r="F58" s="125"/>
      <c r="G58" s="125"/>
      <c r="H58" s="125"/>
      <c r="I58" s="125"/>
      <c r="J58" s="125"/>
      <c r="K58" s="125"/>
      <c r="L58" s="125"/>
      <c r="M58" s="125"/>
      <c r="N58" s="125"/>
      <c r="O58" s="125"/>
      <c r="P58" s="125"/>
      <c r="Q58" s="125"/>
      <c r="R58" s="125"/>
      <c r="S58" s="125"/>
      <c r="T58" s="125"/>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row>
    <row r="59" spans="2:58" s="89" customFormat="1" ht="14.25">
      <c r="B59" s="125"/>
      <c r="C59" s="125"/>
      <c r="D59" s="125"/>
      <c r="E59" s="125"/>
      <c r="F59" s="125"/>
      <c r="G59" s="125"/>
      <c r="H59" s="125"/>
      <c r="I59" s="125"/>
      <c r="J59" s="125"/>
      <c r="K59" s="125"/>
      <c r="L59" s="125"/>
      <c r="M59" s="125"/>
      <c r="N59" s="125"/>
      <c r="O59" s="125"/>
      <c r="P59" s="125"/>
      <c r="Q59" s="125"/>
      <c r="R59" s="125"/>
      <c r="S59" s="125"/>
      <c r="T59" s="125"/>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row>
    <row r="60" spans="2:58" s="89" customFormat="1" ht="14.25">
      <c r="B60" s="125"/>
      <c r="C60" s="125"/>
      <c r="D60" s="125"/>
      <c r="E60" s="125"/>
      <c r="F60" s="125"/>
      <c r="G60" s="125"/>
      <c r="H60" s="125"/>
      <c r="I60" s="125"/>
      <c r="J60" s="125"/>
      <c r="K60" s="125"/>
      <c r="L60" s="125"/>
      <c r="M60" s="125"/>
      <c r="N60" s="125"/>
      <c r="O60" s="125"/>
      <c r="P60" s="125"/>
      <c r="Q60" s="125"/>
      <c r="R60" s="125"/>
      <c r="S60" s="125"/>
      <c r="T60" s="125"/>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row>
    <row r="61" spans="2:58" s="89" customFormat="1" ht="14.25">
      <c r="B61" s="90"/>
      <c r="C61" s="90"/>
      <c r="D61" s="90"/>
      <c r="E61" s="90"/>
      <c r="F61" s="90"/>
      <c r="G61" s="90"/>
      <c r="H61" s="90"/>
      <c r="I61" s="90"/>
      <c r="J61" s="90"/>
      <c r="K61" s="90"/>
      <c r="L61" s="90"/>
      <c r="M61" s="90"/>
      <c r="N61" s="90"/>
      <c r="O61" s="90"/>
      <c r="P61" s="90"/>
      <c r="Q61" s="90"/>
      <c r="R61" s="90"/>
      <c r="S61" s="90"/>
      <c r="T61" s="90"/>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row>
    <row r="62" spans="2:58" s="89" customFormat="1" ht="14.25">
      <c r="B62" s="90"/>
      <c r="C62" s="90"/>
      <c r="D62" s="125"/>
      <c r="E62" s="125"/>
      <c r="F62" s="125"/>
      <c r="G62" s="125"/>
      <c r="H62" s="125"/>
      <c r="I62" s="125"/>
      <c r="J62" s="125"/>
      <c r="K62" s="125"/>
      <c r="L62" s="125"/>
      <c r="M62" s="125"/>
      <c r="N62" s="90"/>
      <c r="O62" s="90"/>
      <c r="P62" s="90"/>
      <c r="Q62" s="90"/>
      <c r="R62" s="90"/>
      <c r="S62" s="90"/>
      <c r="T62" s="90"/>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row>
    <row r="63" spans="2:58" ht="14.25">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row>
    <row r="64" spans="2:58" ht="14.25">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row>
    <row r="65" spans="21:58" ht="14.25">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row>
    <row r="66" spans="21:58" ht="14.25">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row>
    <row r="67" spans="21:58" ht="14.25">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row>
    <row r="68" spans="21:58" ht="14.25">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row>
    <row r="69" spans="21:58" ht="14.25">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row>
    <row r="70" spans="21:58" ht="14.25">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row>
    <row r="71" spans="21:58" ht="14.25">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row>
    <row r="72" spans="21:58" ht="14.25">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row>
    <row r="73" spans="21:58" ht="14.25">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row>
    <row r="74" spans="21:58" ht="14.25">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row>
    <row r="75" spans="21:58" ht="14.25">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row>
    <row r="76" spans="21:58" ht="14.25">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row>
    <row r="77" spans="21:58" ht="14.25">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row>
    <row r="78" spans="21:58" ht="14.25">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row>
    <row r="79" spans="21:58" s="125" customFormat="1">
      <c r="U79" s="129"/>
      <c r="Y79" s="90"/>
      <c r="Z79" s="90"/>
      <c r="AA79" s="90"/>
      <c r="AB79" s="90"/>
      <c r="AC79" s="90"/>
      <c r="AD79" s="90"/>
      <c r="AE79" s="90"/>
      <c r="AF79" s="90"/>
      <c r="AG79" s="90"/>
      <c r="AH79" s="90"/>
      <c r="AI79" s="90"/>
      <c r="AJ79" s="90"/>
      <c r="AK79" s="90"/>
      <c r="AL79" s="127"/>
      <c r="AM79" s="127"/>
      <c r="AN79" s="90"/>
      <c r="AO79" s="90"/>
      <c r="AP79" s="90"/>
      <c r="AQ79" s="90"/>
      <c r="AR79" s="90"/>
      <c r="AS79" s="90"/>
      <c r="AT79" s="90"/>
      <c r="AU79" s="90"/>
      <c r="AV79" s="90"/>
      <c r="AW79" s="89"/>
      <c r="AX79" s="89"/>
      <c r="AY79" s="89"/>
      <c r="AZ79" s="89"/>
      <c r="BA79" s="89"/>
      <c r="BB79" s="89"/>
      <c r="BC79" s="89"/>
      <c r="BD79" s="90"/>
    </row>
    <row r="82" spans="2:55">
      <c r="B82" s="90"/>
      <c r="C82" s="90"/>
      <c r="D82" s="90"/>
      <c r="E82" s="90"/>
      <c r="F82" s="90"/>
      <c r="G82" s="90"/>
      <c r="H82" s="90"/>
      <c r="I82" s="90"/>
      <c r="J82" s="90"/>
      <c r="K82" s="90"/>
      <c r="L82" s="90"/>
      <c r="M82" s="90"/>
      <c r="N82" s="90"/>
      <c r="O82" s="90"/>
      <c r="P82" s="90"/>
      <c r="Q82" s="90"/>
      <c r="R82" s="90"/>
      <c r="S82" s="90"/>
      <c r="T82" s="90"/>
      <c r="U82" s="90"/>
      <c r="V82" s="90"/>
      <c r="W82" s="90"/>
      <c r="X82" s="90"/>
      <c r="AC82" s="90" t="s">
        <v>22</v>
      </c>
      <c r="AL82" s="90"/>
      <c r="AM82" s="90"/>
      <c r="AW82" s="130"/>
      <c r="AX82" s="130"/>
      <c r="AY82" s="130"/>
      <c r="AZ82" s="130"/>
      <c r="BA82" s="130"/>
      <c r="BB82" s="130"/>
      <c r="BC82" s="130"/>
    </row>
    <row r="105" spans="1:56" ht="14.25">
      <c r="U105" s="82">
        <v>1987</v>
      </c>
      <c r="V105" s="82">
        <v>1988</v>
      </c>
      <c r="W105" s="82">
        <v>1989</v>
      </c>
      <c r="X105" s="82">
        <v>1990</v>
      </c>
      <c r="Y105" s="82">
        <v>1991</v>
      </c>
      <c r="Z105" s="82">
        <v>1992</v>
      </c>
      <c r="AA105" s="82">
        <v>1993</v>
      </c>
      <c r="AB105" s="82">
        <v>1994</v>
      </c>
      <c r="AC105" s="82">
        <v>1995</v>
      </c>
      <c r="AD105" s="82">
        <v>1996</v>
      </c>
      <c r="AE105" s="82">
        <v>1997</v>
      </c>
      <c r="AF105" s="82">
        <v>1998</v>
      </c>
      <c r="AG105" s="82">
        <v>1999</v>
      </c>
      <c r="AH105" s="82">
        <v>2000</v>
      </c>
      <c r="AI105" s="82">
        <v>2001</v>
      </c>
      <c r="AJ105" s="82">
        <v>2002</v>
      </c>
      <c r="AK105" s="82">
        <v>2003</v>
      </c>
      <c r="AL105" s="82">
        <v>2004</v>
      </c>
      <c r="AM105" s="82">
        <v>2005</v>
      </c>
      <c r="AN105" s="82">
        <v>2006</v>
      </c>
      <c r="AO105" s="82">
        <v>2007</v>
      </c>
      <c r="AP105" s="82">
        <v>2008</v>
      </c>
      <c r="AQ105" s="82">
        <v>2009</v>
      </c>
      <c r="AR105" s="82">
        <v>2010</v>
      </c>
      <c r="AS105" s="82">
        <v>2011</v>
      </c>
      <c r="AT105" s="82">
        <v>2012</v>
      </c>
      <c r="AU105" s="82">
        <v>2013</v>
      </c>
      <c r="AV105" s="82">
        <v>2014</v>
      </c>
      <c r="AW105" s="82">
        <v>2015</v>
      </c>
      <c r="AX105" s="82">
        <v>2016</v>
      </c>
      <c r="AY105" s="82">
        <v>2017</v>
      </c>
      <c r="AZ105" s="82">
        <v>2018</v>
      </c>
      <c r="BA105" s="82">
        <v>2019</v>
      </c>
      <c r="BB105" s="82">
        <v>2020</v>
      </c>
      <c r="BC105" s="82">
        <v>2021</v>
      </c>
      <c r="BD105" s="123"/>
    </row>
    <row r="106" spans="1:56" ht="25.5">
      <c r="A106" s="131" t="s">
        <v>85</v>
      </c>
      <c r="B106" s="132" t="s">
        <v>84</v>
      </c>
      <c r="C106" s="132"/>
      <c r="U106" s="133" t="s">
        <v>0</v>
      </c>
      <c r="V106" s="133" t="s">
        <v>0</v>
      </c>
      <c r="W106" s="133" t="s">
        <v>0</v>
      </c>
      <c r="X106" s="133" t="s">
        <v>0</v>
      </c>
      <c r="Y106" s="133" t="s">
        <v>0</v>
      </c>
      <c r="Z106" s="133" t="s">
        <v>0</v>
      </c>
      <c r="AA106" s="133" t="s">
        <v>0</v>
      </c>
      <c r="AB106" s="133" t="s">
        <v>0</v>
      </c>
      <c r="AC106" s="133" t="s">
        <v>0</v>
      </c>
      <c r="AD106" s="133" t="s">
        <v>0</v>
      </c>
      <c r="AE106" s="134">
        <v>87.8</v>
      </c>
      <c r="AF106" s="134">
        <v>96.6</v>
      </c>
      <c r="AG106" s="134">
        <v>104.8</v>
      </c>
      <c r="AH106" s="134">
        <v>114.1</v>
      </c>
      <c r="AI106" s="134">
        <v>119.3</v>
      </c>
      <c r="AJ106" s="134">
        <v>122.3</v>
      </c>
      <c r="AK106" s="134">
        <v>123.7</v>
      </c>
      <c r="AL106" s="134">
        <v>120.1</v>
      </c>
      <c r="AM106" s="134">
        <v>121.1</v>
      </c>
      <c r="AN106" s="134">
        <v>121.1</v>
      </c>
      <c r="AO106" s="134">
        <v>129.5532</v>
      </c>
      <c r="AP106" s="134">
        <v>127.00013</v>
      </c>
      <c r="AQ106" s="134">
        <v>135.00700000000001</v>
      </c>
      <c r="AR106" s="134">
        <v>141.934</v>
      </c>
      <c r="AS106" s="134">
        <v>156.75399999999999</v>
      </c>
      <c r="AT106" s="134">
        <v>169.75800000000001</v>
      </c>
      <c r="AU106" s="134">
        <v>171.90299999999999</v>
      </c>
      <c r="AV106" s="134">
        <v>192.29900000000001</v>
      </c>
      <c r="AW106" s="134">
        <v>197.11600000000001</v>
      </c>
      <c r="AX106" s="134">
        <v>206.13800000000001</v>
      </c>
      <c r="AY106" s="134">
        <v>209.35342857886499</v>
      </c>
      <c r="AZ106" s="134">
        <v>207.53700000000001</v>
      </c>
      <c r="BA106" s="134">
        <v>186.13859308999</v>
      </c>
      <c r="BB106" s="134">
        <v>186.22766310459201</v>
      </c>
      <c r="BC106" s="134">
        <v>182.37640200000001</v>
      </c>
      <c r="BD106" s="123"/>
    </row>
    <row r="108" spans="1:56" ht="14.25">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row>
    <row r="113" spans="2:24">
      <c r="B113" s="90"/>
      <c r="C113" s="90"/>
      <c r="D113" s="90"/>
      <c r="E113" s="90"/>
      <c r="F113" s="90"/>
      <c r="G113" s="90"/>
      <c r="H113" s="90"/>
      <c r="I113" s="90"/>
      <c r="J113" s="90"/>
      <c r="K113" s="90"/>
      <c r="L113" s="90"/>
      <c r="M113" s="90"/>
      <c r="N113" s="90"/>
      <c r="O113" s="90"/>
      <c r="P113" s="90"/>
      <c r="Q113" s="90"/>
      <c r="R113" s="90"/>
      <c r="S113" s="90"/>
      <c r="T113" s="90"/>
      <c r="U113" s="90"/>
      <c r="V113" s="90"/>
      <c r="W113" s="90"/>
      <c r="X113" s="90"/>
    </row>
  </sheetData>
  <phoneticPr fontId="7" type="noConversion"/>
  <pageMargins left="0.31496062992125984" right="0.19685039370078741" top="0.15748031496062992" bottom="0.16" header="0.15748031496062992" footer="0.15748031496062992"/>
  <pageSetup paperSize="9" scale="82" orientation="landscape" r:id="rId1"/>
  <headerFooter alignWithMargins="0">
    <oddFooter>&amp;L&amp;8Statistique des assurances sociales suisses, OFAS, Schweizerische Sozialversicherungsstatistik, BSV&amp;R&amp;8&amp;F, &amp;D, &amp;T</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U46"/>
  <sheetViews>
    <sheetView zoomScale="84" zoomScaleNormal="84" workbookViewId="0">
      <pane xSplit="19" ySplit="2" topLeftCell="T3" activePane="bottomRight" state="frozen"/>
      <selection pane="topRight" activeCell="T1" sqref="T1"/>
      <selection pane="bottomLeft" activeCell="A3" sqref="A3"/>
      <selection pane="bottomRight" activeCell="BG22" sqref="BG22"/>
    </sheetView>
  </sheetViews>
  <sheetFormatPr baseColWidth="10" defaultColWidth="8.25" defaultRowHeight="14.25" outlineLevelCol="1"/>
  <cols>
    <col min="1" max="1" width="35.125" style="2" customWidth="1"/>
    <col min="2" max="2" width="35.125" style="12" customWidth="1"/>
    <col min="3" max="17" width="12.625" style="12" hidden="1" customWidth="1" outlineLevel="1"/>
    <col min="18" max="18" width="12.625" style="12" hidden="1" customWidth="1" outlineLevel="1" collapsed="1"/>
    <col min="19" max="19" width="12.625" style="12" hidden="1" customWidth="1" outlineLevel="1"/>
    <col min="20" max="20" width="12.625" style="12" customWidth="1" collapsed="1"/>
    <col min="21" max="21" width="12.625" style="12" hidden="1" customWidth="1" outlineLevel="1"/>
    <col min="22" max="23" width="12.625" style="12" hidden="1" customWidth="1" outlineLevel="1" collapsed="1"/>
    <col min="24" max="25" width="12.625" style="2" hidden="1" customWidth="1" outlineLevel="1"/>
    <col min="26" max="28" width="12.625" style="2" hidden="1" customWidth="1" outlineLevel="1" collapsed="1"/>
    <col min="29" max="30" width="12.625" style="2" hidden="1" customWidth="1" outlineLevel="1"/>
    <col min="31" max="31" width="12.625" style="2" hidden="1" customWidth="1" outlineLevel="1" collapsed="1"/>
    <col min="32" max="32" width="12.625" style="2" hidden="1" customWidth="1" outlineLevel="1"/>
    <col min="33" max="33" width="12.625" style="2" customWidth="1" collapsed="1"/>
    <col min="34" max="34" width="12.625" style="2" hidden="1" customWidth="1" outlineLevel="1"/>
    <col min="35" max="35" width="12.625" style="2" hidden="1" customWidth="1" outlineLevel="1" collapsed="1"/>
    <col min="36" max="36" width="12.625" style="2" hidden="1" customWidth="1" outlineLevel="1"/>
    <col min="37" max="38" width="12.625" style="24" hidden="1" customWidth="1" outlineLevel="1"/>
    <col min="39" max="40" width="12.625" style="2" hidden="1" customWidth="1" outlineLevel="1"/>
    <col min="41" max="42" width="12.625" style="2" hidden="1" customWidth="1" outlineLevel="1" collapsed="1"/>
    <col min="43" max="43" width="12.625" style="2" customWidth="1" collapsed="1"/>
    <col min="44" max="45" width="12.75" style="2" hidden="1" customWidth="1" outlineLevel="1"/>
    <col min="46" max="47" width="12.75" style="2" hidden="1" customWidth="1" outlineLevel="1" collapsed="1"/>
    <col min="48" max="48" width="12.75" style="13" customWidth="1" collapsed="1"/>
    <col min="49" max="50" width="12.75" style="13" hidden="1" customWidth="1" outlineLevel="1" collapsed="1"/>
    <col min="51" max="51" width="12.75" style="13" customWidth="1" collapsed="1"/>
    <col min="52" max="54" width="12.75" style="13" customWidth="1"/>
    <col min="55" max="55" width="12.625" style="2" customWidth="1"/>
    <col min="56" max="66" width="8.25" style="64"/>
    <col min="67" max="16384" width="8.25" style="2"/>
  </cols>
  <sheetData>
    <row r="1" spans="1:281" s="1" customFormat="1" ht="36" customHeight="1">
      <c r="A1" s="25" t="s">
        <v>65</v>
      </c>
      <c r="B1" s="25" t="s">
        <v>64</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BC1" s="66" t="s">
        <v>175</v>
      </c>
      <c r="BD1" s="64"/>
      <c r="BE1" s="64"/>
      <c r="BF1" s="64"/>
      <c r="BG1" s="64"/>
      <c r="BH1" s="64"/>
      <c r="BI1" s="64"/>
      <c r="BJ1" s="64"/>
      <c r="BK1" s="64"/>
      <c r="BL1" s="64"/>
      <c r="BM1" s="64"/>
      <c r="BN1" s="64"/>
    </row>
    <row r="2" spans="1:281" s="15" customFormat="1" ht="39.75" customHeight="1" thickBot="1">
      <c r="A2" s="44" t="s">
        <v>32</v>
      </c>
      <c r="B2" s="43" t="s">
        <v>31</v>
      </c>
      <c r="C2" s="51" t="s">
        <v>63</v>
      </c>
      <c r="D2" s="51" t="s">
        <v>92</v>
      </c>
      <c r="E2" s="51" t="s">
        <v>93</v>
      </c>
      <c r="F2" s="51" t="s">
        <v>94</v>
      </c>
      <c r="G2" s="51" t="s">
        <v>95</v>
      </c>
      <c r="H2" s="51" t="s">
        <v>96</v>
      </c>
      <c r="I2" s="51" t="s">
        <v>97</v>
      </c>
      <c r="J2" s="51" t="s">
        <v>98</v>
      </c>
      <c r="K2" s="51" t="s">
        <v>99</v>
      </c>
      <c r="L2" s="51" t="s">
        <v>100</v>
      </c>
      <c r="M2" s="51" t="s">
        <v>62</v>
      </c>
      <c r="N2" s="51" t="s">
        <v>102</v>
      </c>
      <c r="O2" s="51" t="s">
        <v>103</v>
      </c>
      <c r="P2" s="51" t="s">
        <v>104</v>
      </c>
      <c r="Q2" s="51" t="s">
        <v>105</v>
      </c>
      <c r="R2" s="51" t="s">
        <v>61</v>
      </c>
      <c r="S2" s="51" t="s">
        <v>101</v>
      </c>
      <c r="T2" s="51">
        <v>1987</v>
      </c>
      <c r="U2" s="51">
        <v>1988</v>
      </c>
      <c r="V2" s="51">
        <v>1989</v>
      </c>
      <c r="W2" s="51">
        <v>1990</v>
      </c>
      <c r="X2" s="50" t="s">
        <v>60</v>
      </c>
      <c r="Y2" s="50" t="s">
        <v>7</v>
      </c>
      <c r="Z2" s="50" t="s">
        <v>59</v>
      </c>
      <c r="AA2" s="50">
        <v>1994</v>
      </c>
      <c r="AB2" s="51" t="s">
        <v>58</v>
      </c>
      <c r="AC2" s="50">
        <v>1996</v>
      </c>
      <c r="AD2" s="50" t="s">
        <v>57</v>
      </c>
      <c r="AE2" s="51" t="s">
        <v>56</v>
      </c>
      <c r="AF2" s="50" t="s">
        <v>55</v>
      </c>
      <c r="AG2" s="50" t="s">
        <v>1</v>
      </c>
      <c r="AH2" s="50" t="s">
        <v>54</v>
      </c>
      <c r="AI2" s="50" t="s">
        <v>2</v>
      </c>
      <c r="AJ2" s="50" t="s">
        <v>53</v>
      </c>
      <c r="AK2" s="50" t="s">
        <v>52</v>
      </c>
      <c r="AL2" s="50" t="s">
        <v>51</v>
      </c>
      <c r="AM2" s="50" t="s">
        <v>50</v>
      </c>
      <c r="AN2" s="50" t="s">
        <v>49</v>
      </c>
      <c r="AO2" s="50" t="s">
        <v>48</v>
      </c>
      <c r="AP2" s="50" t="s">
        <v>47</v>
      </c>
      <c r="AQ2" s="50" t="s">
        <v>46</v>
      </c>
      <c r="AR2" s="50" t="s">
        <v>67</v>
      </c>
      <c r="AS2" s="50" t="s">
        <v>71</v>
      </c>
      <c r="AT2" s="50" t="s">
        <v>72</v>
      </c>
      <c r="AU2" s="50" t="s">
        <v>79</v>
      </c>
      <c r="AV2" s="50" t="s">
        <v>88</v>
      </c>
      <c r="AW2" s="50" t="s">
        <v>89</v>
      </c>
      <c r="AX2" s="50" t="s">
        <v>90</v>
      </c>
      <c r="AY2" s="50" t="s">
        <v>91</v>
      </c>
      <c r="AZ2" s="50" t="s">
        <v>106</v>
      </c>
      <c r="BA2" s="50" t="s">
        <v>126</v>
      </c>
      <c r="BB2" s="50" t="s">
        <v>130</v>
      </c>
      <c r="BC2" s="67" t="s">
        <v>176</v>
      </c>
      <c r="BD2" s="64"/>
      <c r="BE2" s="64"/>
      <c r="BF2" s="64"/>
      <c r="BG2" s="64"/>
      <c r="BH2" s="64"/>
      <c r="BI2" s="64"/>
      <c r="BJ2" s="64"/>
      <c r="BK2" s="64"/>
      <c r="BL2" s="64"/>
      <c r="BM2" s="64"/>
      <c r="BN2" s="64"/>
    </row>
    <row r="3" spans="1:281" s="29" customFormat="1" ht="25.5" customHeight="1" thickTop="1" thickBot="1">
      <c r="A3" s="42" t="s">
        <v>26</v>
      </c>
      <c r="B3" s="42" t="s">
        <v>27</v>
      </c>
      <c r="C3" s="52" t="s">
        <v>107</v>
      </c>
      <c r="D3" s="52" t="s">
        <v>107</v>
      </c>
      <c r="E3" s="52" t="s">
        <v>107</v>
      </c>
      <c r="F3" s="52" t="s">
        <v>107</v>
      </c>
      <c r="G3" s="52" t="s">
        <v>107</v>
      </c>
      <c r="H3" s="52" t="s">
        <v>107</v>
      </c>
      <c r="I3" s="52" t="s">
        <v>107</v>
      </c>
      <c r="J3" s="52" t="s">
        <v>107</v>
      </c>
      <c r="K3" s="52" t="s">
        <v>107</v>
      </c>
      <c r="L3" s="52" t="s">
        <v>107</v>
      </c>
      <c r="M3" s="52" t="s">
        <v>107</v>
      </c>
      <c r="N3" s="52" t="s">
        <v>107</v>
      </c>
      <c r="O3" s="52" t="s">
        <v>107</v>
      </c>
      <c r="P3" s="52" t="s">
        <v>107</v>
      </c>
      <c r="Q3" s="52" t="s">
        <v>107</v>
      </c>
      <c r="R3" s="52" t="s">
        <v>107</v>
      </c>
      <c r="S3" s="52" t="s">
        <v>107</v>
      </c>
      <c r="T3" s="52" t="s">
        <v>107</v>
      </c>
      <c r="U3" s="52" t="s">
        <v>107</v>
      </c>
      <c r="V3" s="52" t="s">
        <v>107</v>
      </c>
      <c r="W3" s="52" t="s">
        <v>107</v>
      </c>
      <c r="X3" s="52" t="s">
        <v>107</v>
      </c>
      <c r="Y3" s="52" t="s">
        <v>107</v>
      </c>
      <c r="Z3" s="52" t="s">
        <v>107</v>
      </c>
      <c r="AA3" s="52" t="s">
        <v>107</v>
      </c>
      <c r="AB3" s="52" t="s">
        <v>107</v>
      </c>
      <c r="AC3" s="52" t="s">
        <v>107</v>
      </c>
      <c r="AD3" s="52" t="s">
        <v>107</v>
      </c>
      <c r="AE3" s="52" t="s">
        <v>107</v>
      </c>
      <c r="AF3" s="52" t="s">
        <v>107</v>
      </c>
      <c r="AG3" s="52" t="s">
        <v>107</v>
      </c>
      <c r="AH3" s="52" t="s">
        <v>107</v>
      </c>
      <c r="AI3" s="52" t="s">
        <v>107</v>
      </c>
      <c r="AJ3" s="52" t="s">
        <v>107</v>
      </c>
      <c r="AK3" s="52">
        <f>AK4+AK7+AK10+AK11</f>
        <v>46695.800999999999</v>
      </c>
      <c r="AL3" s="52">
        <f t="shared" ref="AL3:AZ3" si="0">AL4+AL7+AL10+AL11</f>
        <v>49329.946000000004</v>
      </c>
      <c r="AM3" s="52">
        <f t="shared" si="0"/>
        <v>51636.775999999998</v>
      </c>
      <c r="AN3" s="52">
        <f t="shared" si="0"/>
        <v>57665.127</v>
      </c>
      <c r="AO3" s="52">
        <f t="shared" si="0"/>
        <v>59097.71</v>
      </c>
      <c r="AP3" s="52">
        <f t="shared" si="0"/>
        <v>59164.067999999999</v>
      </c>
      <c r="AQ3" s="52">
        <f t="shared" si="0"/>
        <v>62175.760000000009</v>
      </c>
      <c r="AR3" s="52">
        <f t="shared" si="0"/>
        <v>61550.339</v>
      </c>
      <c r="AS3" s="52">
        <f t="shared" si="0"/>
        <v>62754.447</v>
      </c>
      <c r="AT3" s="52">
        <f t="shared" si="0"/>
        <v>67684.783999999985</v>
      </c>
      <c r="AU3" s="52">
        <f t="shared" si="0"/>
        <v>68194.858000000007</v>
      </c>
      <c r="AV3" s="52">
        <f t="shared" si="0"/>
        <v>66763.938999999998</v>
      </c>
      <c r="AW3" s="52">
        <f t="shared" si="0"/>
        <v>66903.812000000005</v>
      </c>
      <c r="AX3" s="52">
        <f t="shared" si="0"/>
        <v>70569.579999999987</v>
      </c>
      <c r="AY3" s="52">
        <f t="shared" si="0"/>
        <v>69567.904999999999</v>
      </c>
      <c r="AZ3" s="52">
        <f t="shared" si="0"/>
        <v>74378.705000000002</v>
      </c>
      <c r="BA3" s="52">
        <f t="shared" ref="BA3:BB3" si="1">BA4+BA7+BA10+BA11</f>
        <v>81176.073000000004</v>
      </c>
      <c r="BB3" s="52">
        <f t="shared" si="1"/>
        <v>78589.543999999994</v>
      </c>
      <c r="BC3" s="68">
        <f>(BB3-BA3)/ABS(BA3)</f>
        <v>-3.1863194466182285E-2</v>
      </c>
      <c r="BD3" s="64"/>
      <c r="BE3" s="64"/>
      <c r="BF3" s="64"/>
      <c r="BG3" s="64"/>
      <c r="BH3" s="64"/>
      <c r="BI3" s="64"/>
      <c r="BJ3" s="64"/>
      <c r="BK3" s="64"/>
      <c r="BL3" s="64"/>
      <c r="BM3" s="64"/>
      <c r="BN3" s="64"/>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row>
    <row r="4" spans="1:281" ht="15" thickTop="1">
      <c r="A4" s="5" t="s">
        <v>8</v>
      </c>
      <c r="B4" s="3" t="s">
        <v>75</v>
      </c>
      <c r="C4" s="53" t="s">
        <v>107</v>
      </c>
      <c r="D4" s="53" t="s">
        <v>107</v>
      </c>
      <c r="E4" s="53" t="s">
        <v>107</v>
      </c>
      <c r="F4" s="53" t="s">
        <v>107</v>
      </c>
      <c r="G4" s="53" t="s">
        <v>107</v>
      </c>
      <c r="H4" s="53" t="s">
        <v>107</v>
      </c>
      <c r="I4" s="53" t="s">
        <v>107</v>
      </c>
      <c r="J4" s="53" t="s">
        <v>107</v>
      </c>
      <c r="K4" s="53" t="s">
        <v>107</v>
      </c>
      <c r="L4" s="53" t="s">
        <v>107</v>
      </c>
      <c r="M4" s="53" t="s">
        <v>107</v>
      </c>
      <c r="N4" s="53" t="s">
        <v>107</v>
      </c>
      <c r="O4" s="53" t="s">
        <v>107</v>
      </c>
      <c r="P4" s="53" t="s">
        <v>107</v>
      </c>
      <c r="Q4" s="53" t="s">
        <v>107</v>
      </c>
      <c r="R4" s="53" t="s">
        <v>107</v>
      </c>
      <c r="S4" s="53" t="s">
        <v>107</v>
      </c>
      <c r="T4" s="53" t="s">
        <v>107</v>
      </c>
      <c r="U4" s="53" t="s">
        <v>107</v>
      </c>
      <c r="V4" s="53" t="s">
        <v>107</v>
      </c>
      <c r="W4" s="53" t="s">
        <v>107</v>
      </c>
      <c r="X4" s="53" t="s">
        <v>107</v>
      </c>
      <c r="Y4" s="53" t="s">
        <v>107</v>
      </c>
      <c r="Z4" s="53" t="s">
        <v>107</v>
      </c>
      <c r="AA4" s="53" t="s">
        <v>107</v>
      </c>
      <c r="AB4" s="53" t="s">
        <v>107</v>
      </c>
      <c r="AC4" s="53" t="s">
        <v>107</v>
      </c>
      <c r="AD4" s="53" t="s">
        <v>107</v>
      </c>
      <c r="AE4" s="53" t="s">
        <v>107</v>
      </c>
      <c r="AF4" s="53" t="s">
        <v>107</v>
      </c>
      <c r="AG4" s="53" t="s">
        <v>107</v>
      </c>
      <c r="AH4" s="53" t="s">
        <v>107</v>
      </c>
      <c r="AI4" s="53" t="s">
        <v>107</v>
      </c>
      <c r="AJ4" s="53" t="s">
        <v>107</v>
      </c>
      <c r="AK4" s="28">
        <v>30438.856999999996</v>
      </c>
      <c r="AL4" s="28">
        <v>32360.216</v>
      </c>
      <c r="AM4" s="28">
        <v>32965.260999999999</v>
      </c>
      <c r="AN4" s="28">
        <v>37748.097999999998</v>
      </c>
      <c r="AO4" s="28">
        <v>38427.447</v>
      </c>
      <c r="AP4" s="28">
        <v>39620.110999999997</v>
      </c>
      <c r="AQ4" s="28">
        <v>41829.108</v>
      </c>
      <c r="AR4" s="28">
        <v>42334.614000000001</v>
      </c>
      <c r="AS4" s="28">
        <v>42198.797999999995</v>
      </c>
      <c r="AT4" s="28">
        <v>43610.305999999997</v>
      </c>
      <c r="AU4" s="28">
        <v>45229.279000000002</v>
      </c>
      <c r="AV4" s="28">
        <v>44650.146999999997</v>
      </c>
      <c r="AW4" s="28">
        <v>45691.035000000003</v>
      </c>
      <c r="AX4" s="28">
        <v>47620.072</v>
      </c>
      <c r="AY4" s="28">
        <v>48334.311000000002</v>
      </c>
      <c r="AZ4" s="28">
        <v>49636.737999999998</v>
      </c>
      <c r="BA4" s="28">
        <v>50714.713000000003</v>
      </c>
      <c r="BB4" s="28">
        <v>51947.822</v>
      </c>
      <c r="BC4" s="69">
        <f t="shared" ref="BC4:BC30" si="2">(BB4-BA4)/ABS(BA4)</f>
        <v>2.4314620492873473E-2</v>
      </c>
      <c r="BE4" s="65"/>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row>
    <row r="5" spans="1:281">
      <c r="A5" s="4" t="s">
        <v>45</v>
      </c>
      <c r="B5" s="7" t="s">
        <v>44</v>
      </c>
      <c r="C5" s="30" t="s">
        <v>107</v>
      </c>
      <c r="D5" s="30" t="s">
        <v>107</v>
      </c>
      <c r="E5" s="30" t="s">
        <v>107</v>
      </c>
      <c r="F5" s="30" t="s">
        <v>107</v>
      </c>
      <c r="G5" s="30" t="s">
        <v>107</v>
      </c>
      <c r="H5" s="30" t="s">
        <v>107</v>
      </c>
      <c r="I5" s="30" t="s">
        <v>107</v>
      </c>
      <c r="J5" s="30" t="s">
        <v>107</v>
      </c>
      <c r="K5" s="30" t="s">
        <v>107</v>
      </c>
      <c r="L5" s="30" t="s">
        <v>107</v>
      </c>
      <c r="M5" s="30" t="s">
        <v>107</v>
      </c>
      <c r="N5" s="30" t="s">
        <v>107</v>
      </c>
      <c r="O5" s="30" t="s">
        <v>107</v>
      </c>
      <c r="P5" s="30" t="s">
        <v>107</v>
      </c>
      <c r="Q5" s="30" t="s">
        <v>107</v>
      </c>
      <c r="R5" s="30" t="s">
        <v>107</v>
      </c>
      <c r="S5" s="30" t="s">
        <v>107</v>
      </c>
      <c r="T5" s="30" t="s">
        <v>107</v>
      </c>
      <c r="U5" s="30" t="s">
        <v>107</v>
      </c>
      <c r="V5" s="30" t="s">
        <v>107</v>
      </c>
      <c r="W5" s="30" t="s">
        <v>107</v>
      </c>
      <c r="X5" s="30" t="s">
        <v>107</v>
      </c>
      <c r="Y5" s="30" t="s">
        <v>107</v>
      </c>
      <c r="Z5" s="30" t="s">
        <v>107</v>
      </c>
      <c r="AA5" s="30" t="s">
        <v>107</v>
      </c>
      <c r="AB5" s="30" t="s">
        <v>107</v>
      </c>
      <c r="AC5" s="30" t="s">
        <v>107</v>
      </c>
      <c r="AD5" s="30" t="s">
        <v>107</v>
      </c>
      <c r="AE5" s="30" t="s">
        <v>107</v>
      </c>
      <c r="AF5" s="30" t="s">
        <v>107</v>
      </c>
      <c r="AG5" s="30" t="s">
        <v>107</v>
      </c>
      <c r="AH5" s="30" t="s">
        <v>107</v>
      </c>
      <c r="AI5" s="30" t="s">
        <v>107</v>
      </c>
      <c r="AJ5" s="30" t="s">
        <v>107</v>
      </c>
      <c r="AK5" s="30">
        <v>12586.829</v>
      </c>
      <c r="AL5" s="30">
        <v>12942.361999999999</v>
      </c>
      <c r="AM5" s="30">
        <v>13423.936</v>
      </c>
      <c r="AN5" s="30">
        <v>14105.102999999999</v>
      </c>
      <c r="AO5" s="30">
        <v>14833.352000000001</v>
      </c>
      <c r="AP5" s="30">
        <v>15383.564</v>
      </c>
      <c r="AQ5" s="30">
        <v>15671.741</v>
      </c>
      <c r="AR5" s="30">
        <v>16308.477000000001</v>
      </c>
      <c r="AS5" s="30">
        <v>16826.464</v>
      </c>
      <c r="AT5" s="30">
        <v>17213.572</v>
      </c>
      <c r="AU5" s="30">
        <v>17629.257000000001</v>
      </c>
      <c r="AV5" s="30">
        <v>18027.863000000001</v>
      </c>
      <c r="AW5" s="30">
        <v>18520.085999999999</v>
      </c>
      <c r="AX5" s="30">
        <v>19071.661</v>
      </c>
      <c r="AY5" s="30">
        <v>19727.560000000001</v>
      </c>
      <c r="AZ5" s="30">
        <v>20410.635999999999</v>
      </c>
      <c r="BA5" s="30">
        <v>20868.991999999998</v>
      </c>
      <c r="BB5" s="30">
        <v>21394.035</v>
      </c>
      <c r="BC5" s="70">
        <f t="shared" si="2"/>
        <v>2.5159001450573249E-2</v>
      </c>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row>
    <row r="6" spans="1:281">
      <c r="A6" s="4" t="s">
        <v>43</v>
      </c>
      <c r="B6" s="7" t="s">
        <v>42</v>
      </c>
      <c r="C6" s="30" t="s">
        <v>107</v>
      </c>
      <c r="D6" s="30" t="s">
        <v>107</v>
      </c>
      <c r="E6" s="30" t="s">
        <v>107</v>
      </c>
      <c r="F6" s="30" t="s">
        <v>107</v>
      </c>
      <c r="G6" s="30" t="s">
        <v>107</v>
      </c>
      <c r="H6" s="30" t="s">
        <v>107</v>
      </c>
      <c r="I6" s="30" t="s">
        <v>107</v>
      </c>
      <c r="J6" s="30" t="s">
        <v>107</v>
      </c>
      <c r="K6" s="30" t="s">
        <v>107</v>
      </c>
      <c r="L6" s="30" t="s">
        <v>107</v>
      </c>
      <c r="M6" s="30" t="s">
        <v>107</v>
      </c>
      <c r="N6" s="30" t="s">
        <v>107</v>
      </c>
      <c r="O6" s="30" t="s">
        <v>107</v>
      </c>
      <c r="P6" s="30" t="s">
        <v>107</v>
      </c>
      <c r="Q6" s="30" t="s">
        <v>107</v>
      </c>
      <c r="R6" s="30" t="s">
        <v>107</v>
      </c>
      <c r="S6" s="30" t="s">
        <v>107</v>
      </c>
      <c r="T6" s="30" t="s">
        <v>107</v>
      </c>
      <c r="U6" s="30" t="s">
        <v>107</v>
      </c>
      <c r="V6" s="30" t="s">
        <v>107</v>
      </c>
      <c r="W6" s="30" t="s">
        <v>107</v>
      </c>
      <c r="X6" s="30" t="s">
        <v>107</v>
      </c>
      <c r="Y6" s="30" t="s">
        <v>107</v>
      </c>
      <c r="Z6" s="30" t="s">
        <v>107</v>
      </c>
      <c r="AA6" s="30" t="s">
        <v>107</v>
      </c>
      <c r="AB6" s="30" t="s">
        <v>107</v>
      </c>
      <c r="AC6" s="30" t="s">
        <v>107</v>
      </c>
      <c r="AD6" s="30" t="s">
        <v>107</v>
      </c>
      <c r="AE6" s="30" t="s">
        <v>107</v>
      </c>
      <c r="AF6" s="30" t="s">
        <v>107</v>
      </c>
      <c r="AG6" s="30" t="s">
        <v>107</v>
      </c>
      <c r="AH6" s="30" t="s">
        <v>107</v>
      </c>
      <c r="AI6" s="30" t="s">
        <v>107</v>
      </c>
      <c r="AJ6" s="30" t="s">
        <v>107</v>
      </c>
      <c r="AK6" s="30">
        <v>17852.027999999998</v>
      </c>
      <c r="AL6" s="30">
        <v>19417.853999999999</v>
      </c>
      <c r="AM6" s="30">
        <v>19541.325000000001</v>
      </c>
      <c r="AN6" s="30">
        <v>23642.994999999999</v>
      </c>
      <c r="AO6" s="30">
        <v>23594.095000000001</v>
      </c>
      <c r="AP6" s="30">
        <v>24236.546999999999</v>
      </c>
      <c r="AQ6" s="30">
        <v>26157.366999999998</v>
      </c>
      <c r="AR6" s="30">
        <v>26026.136999999999</v>
      </c>
      <c r="AS6" s="30">
        <v>25372.333999999999</v>
      </c>
      <c r="AT6" s="30">
        <v>26396.734</v>
      </c>
      <c r="AU6" s="30">
        <v>27600.022000000001</v>
      </c>
      <c r="AV6" s="30">
        <v>26622.284</v>
      </c>
      <c r="AW6" s="30">
        <v>27170.949000000001</v>
      </c>
      <c r="AX6" s="30">
        <v>28548.411</v>
      </c>
      <c r="AY6" s="30">
        <v>28606.751</v>
      </c>
      <c r="AZ6" s="30">
        <v>29226.101999999999</v>
      </c>
      <c r="BA6" s="30">
        <v>29845.721000000001</v>
      </c>
      <c r="BB6" s="30">
        <v>30553.787</v>
      </c>
      <c r="BC6" s="70">
        <f t="shared" si="2"/>
        <v>2.3724204886857947E-2</v>
      </c>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row>
    <row r="7" spans="1:281" ht="24">
      <c r="A7" s="3" t="s">
        <v>80</v>
      </c>
      <c r="B7" s="23" t="s">
        <v>30</v>
      </c>
      <c r="C7" s="28" t="s">
        <v>107</v>
      </c>
      <c r="D7" s="28" t="s">
        <v>107</v>
      </c>
      <c r="E7" s="28" t="s">
        <v>107</v>
      </c>
      <c r="F7" s="28" t="s">
        <v>107</v>
      </c>
      <c r="G7" s="28" t="s">
        <v>107</v>
      </c>
      <c r="H7" s="28" t="s">
        <v>107</v>
      </c>
      <c r="I7" s="28" t="s">
        <v>107</v>
      </c>
      <c r="J7" s="28" t="s">
        <v>107</v>
      </c>
      <c r="K7" s="28" t="s">
        <v>107</v>
      </c>
      <c r="L7" s="28" t="s">
        <v>107</v>
      </c>
      <c r="M7" s="28" t="s">
        <v>107</v>
      </c>
      <c r="N7" s="28" t="s">
        <v>107</v>
      </c>
      <c r="O7" s="28" t="s">
        <v>107</v>
      </c>
      <c r="P7" s="28" t="s">
        <v>107</v>
      </c>
      <c r="Q7" s="28" t="s">
        <v>107</v>
      </c>
      <c r="R7" s="28" t="s">
        <v>107</v>
      </c>
      <c r="S7" s="28" t="s">
        <v>107</v>
      </c>
      <c r="T7" s="28" t="s">
        <v>107</v>
      </c>
      <c r="U7" s="28" t="s">
        <v>107</v>
      </c>
      <c r="V7" s="28" t="s">
        <v>107</v>
      </c>
      <c r="W7" s="28" t="s">
        <v>107</v>
      </c>
      <c r="X7" s="28" t="s">
        <v>107</v>
      </c>
      <c r="Y7" s="28" t="s">
        <v>107</v>
      </c>
      <c r="Z7" s="28" t="s">
        <v>107</v>
      </c>
      <c r="AA7" s="28" t="s">
        <v>107</v>
      </c>
      <c r="AB7" s="28" t="s">
        <v>107</v>
      </c>
      <c r="AC7" s="28" t="s">
        <v>107</v>
      </c>
      <c r="AD7" s="28" t="s">
        <v>107</v>
      </c>
      <c r="AE7" s="28" t="s">
        <v>107</v>
      </c>
      <c r="AF7" s="28" t="s">
        <v>107</v>
      </c>
      <c r="AG7" s="28" t="s">
        <v>107</v>
      </c>
      <c r="AH7" s="28" t="s">
        <v>107</v>
      </c>
      <c r="AI7" s="28" t="s">
        <v>107</v>
      </c>
      <c r="AJ7" s="28" t="s">
        <v>107</v>
      </c>
      <c r="AK7" s="28">
        <v>3143.134</v>
      </c>
      <c r="AL7" s="28">
        <v>3698.36</v>
      </c>
      <c r="AM7" s="28">
        <v>5033.5619999999999</v>
      </c>
      <c r="AN7" s="28">
        <v>6005.9</v>
      </c>
      <c r="AO7" s="28">
        <v>5704.9789999999994</v>
      </c>
      <c r="AP7" s="28">
        <v>5160.3490000000002</v>
      </c>
      <c r="AQ7" s="28">
        <v>4949.4080000000004</v>
      </c>
      <c r="AR7" s="28">
        <v>4768.4110000000001</v>
      </c>
      <c r="AS7" s="28">
        <v>5548.8160000000007</v>
      </c>
      <c r="AT7" s="28">
        <v>10125.210999999999</v>
      </c>
      <c r="AU7" s="28">
        <v>7984.8469999999998</v>
      </c>
      <c r="AV7" s="28">
        <v>8426.4050000000007</v>
      </c>
      <c r="AW7" s="28">
        <v>7568.9</v>
      </c>
      <c r="AX7" s="28">
        <v>6564.4269999999997</v>
      </c>
      <c r="AY7" s="28">
        <v>7202.4349999999995</v>
      </c>
      <c r="AZ7" s="28">
        <v>8755.7119999999995</v>
      </c>
      <c r="BA7" s="28">
        <v>15217.757</v>
      </c>
      <c r="BB7" s="28">
        <v>8457.6139999999996</v>
      </c>
      <c r="BC7" s="69">
        <f t="shared" si="2"/>
        <v>-0.44422729315496368</v>
      </c>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row>
    <row r="8" spans="1:281">
      <c r="A8" s="4" t="s">
        <v>9</v>
      </c>
      <c r="B8" s="7" t="s">
        <v>24</v>
      </c>
      <c r="C8" s="54" t="s">
        <v>107</v>
      </c>
      <c r="D8" s="54" t="s">
        <v>107</v>
      </c>
      <c r="E8" s="54" t="s">
        <v>107</v>
      </c>
      <c r="F8" s="54" t="s">
        <v>107</v>
      </c>
      <c r="G8" s="54" t="s">
        <v>107</v>
      </c>
      <c r="H8" s="54" t="s">
        <v>107</v>
      </c>
      <c r="I8" s="54" t="s">
        <v>107</v>
      </c>
      <c r="J8" s="54" t="s">
        <v>107</v>
      </c>
      <c r="K8" s="54" t="s">
        <v>107</v>
      </c>
      <c r="L8" s="54" t="s">
        <v>107</v>
      </c>
      <c r="M8" s="54" t="s">
        <v>107</v>
      </c>
      <c r="N8" s="54" t="s">
        <v>107</v>
      </c>
      <c r="O8" s="54" t="s">
        <v>107</v>
      </c>
      <c r="P8" s="54" t="s">
        <v>107</v>
      </c>
      <c r="Q8" s="54" t="s">
        <v>107</v>
      </c>
      <c r="R8" s="54" t="s">
        <v>107</v>
      </c>
      <c r="S8" s="54" t="s">
        <v>107</v>
      </c>
      <c r="T8" s="54" t="s">
        <v>107</v>
      </c>
      <c r="U8" s="54" t="s">
        <v>107</v>
      </c>
      <c r="V8" s="54" t="s">
        <v>107</v>
      </c>
      <c r="W8" s="54" t="s">
        <v>107</v>
      </c>
      <c r="X8" s="54" t="s">
        <v>107</v>
      </c>
      <c r="Y8" s="54" t="s">
        <v>107</v>
      </c>
      <c r="Z8" s="54" t="s">
        <v>107</v>
      </c>
      <c r="AA8" s="54" t="s">
        <v>107</v>
      </c>
      <c r="AB8" s="54" t="s">
        <v>107</v>
      </c>
      <c r="AC8" s="54" t="s">
        <v>107</v>
      </c>
      <c r="AD8" s="54" t="s">
        <v>107</v>
      </c>
      <c r="AE8" s="54" t="s">
        <v>107</v>
      </c>
      <c r="AF8" s="54" t="s">
        <v>107</v>
      </c>
      <c r="AG8" s="54" t="s">
        <v>107</v>
      </c>
      <c r="AH8" s="54" t="s">
        <v>107</v>
      </c>
      <c r="AI8" s="54" t="s">
        <v>107</v>
      </c>
      <c r="AJ8" s="54" t="s">
        <v>107</v>
      </c>
      <c r="AK8" s="30">
        <v>1865.1389999999999</v>
      </c>
      <c r="AL8" s="30">
        <v>2866.5230000000001</v>
      </c>
      <c r="AM8" s="30">
        <v>3384.931</v>
      </c>
      <c r="AN8" s="30">
        <v>4258.0140000000001</v>
      </c>
      <c r="AO8" s="30">
        <v>3998.1669999999999</v>
      </c>
      <c r="AP8" s="30">
        <v>3761.6990000000001</v>
      </c>
      <c r="AQ8" s="30">
        <v>4078.9450000000002</v>
      </c>
      <c r="AR8" s="30">
        <v>3697.8420000000001</v>
      </c>
      <c r="AS8" s="30">
        <v>3808.2820000000002</v>
      </c>
      <c r="AT8" s="30">
        <v>4243.299</v>
      </c>
      <c r="AU8" s="30">
        <v>5212.6760000000004</v>
      </c>
      <c r="AV8" s="30">
        <v>5275.7280000000001</v>
      </c>
      <c r="AW8" s="30">
        <v>5396.1909999999998</v>
      </c>
      <c r="AX8" s="30">
        <v>5688.8509999999997</v>
      </c>
      <c r="AY8" s="30">
        <v>6016.0969999999998</v>
      </c>
      <c r="AZ8" s="30">
        <v>6777.7979999999998</v>
      </c>
      <c r="BA8" s="30">
        <v>6822.5879999999997</v>
      </c>
      <c r="BB8" s="30">
        <v>7336.5529999999999</v>
      </c>
      <c r="BC8" s="70">
        <f t="shared" si="2"/>
        <v>7.5332850232199294E-2</v>
      </c>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row>
    <row r="9" spans="1:281">
      <c r="A9" s="4" t="s">
        <v>10</v>
      </c>
      <c r="B9" s="7" t="s">
        <v>25</v>
      </c>
      <c r="C9" s="30" t="s">
        <v>107</v>
      </c>
      <c r="D9" s="30" t="s">
        <v>107</v>
      </c>
      <c r="E9" s="30" t="s">
        <v>107</v>
      </c>
      <c r="F9" s="30" t="s">
        <v>107</v>
      </c>
      <c r="G9" s="30" t="s">
        <v>107</v>
      </c>
      <c r="H9" s="30" t="s">
        <v>107</v>
      </c>
      <c r="I9" s="30" t="s">
        <v>107</v>
      </c>
      <c r="J9" s="30" t="s">
        <v>107</v>
      </c>
      <c r="K9" s="30" t="s">
        <v>107</v>
      </c>
      <c r="L9" s="30" t="s">
        <v>107</v>
      </c>
      <c r="M9" s="30" t="s">
        <v>107</v>
      </c>
      <c r="N9" s="30" t="s">
        <v>107</v>
      </c>
      <c r="O9" s="30" t="s">
        <v>107</v>
      </c>
      <c r="P9" s="30" t="s">
        <v>107</v>
      </c>
      <c r="Q9" s="30" t="s">
        <v>107</v>
      </c>
      <c r="R9" s="30" t="s">
        <v>107</v>
      </c>
      <c r="S9" s="30" t="s">
        <v>107</v>
      </c>
      <c r="T9" s="30" t="s">
        <v>107</v>
      </c>
      <c r="U9" s="30" t="s">
        <v>107</v>
      </c>
      <c r="V9" s="30" t="s">
        <v>107</v>
      </c>
      <c r="W9" s="30" t="s">
        <v>107</v>
      </c>
      <c r="X9" s="30" t="s">
        <v>107</v>
      </c>
      <c r="Y9" s="30" t="s">
        <v>107</v>
      </c>
      <c r="Z9" s="30" t="s">
        <v>107</v>
      </c>
      <c r="AA9" s="30" t="s">
        <v>107</v>
      </c>
      <c r="AB9" s="30" t="s">
        <v>107</v>
      </c>
      <c r="AC9" s="30" t="s">
        <v>107</v>
      </c>
      <c r="AD9" s="30" t="s">
        <v>107</v>
      </c>
      <c r="AE9" s="30" t="s">
        <v>107</v>
      </c>
      <c r="AF9" s="30" t="s">
        <v>107</v>
      </c>
      <c r="AG9" s="30" t="s">
        <v>107</v>
      </c>
      <c r="AH9" s="30" t="s">
        <v>107</v>
      </c>
      <c r="AI9" s="30" t="s">
        <v>107</v>
      </c>
      <c r="AJ9" s="30" t="s">
        <v>107</v>
      </c>
      <c r="AK9" s="30">
        <v>1277.9949999999999</v>
      </c>
      <c r="AL9" s="30">
        <v>831.83699999999999</v>
      </c>
      <c r="AM9" s="30">
        <v>1648.6310000000001</v>
      </c>
      <c r="AN9" s="30">
        <v>1747.886</v>
      </c>
      <c r="AO9" s="30">
        <v>1706.8119999999999</v>
      </c>
      <c r="AP9" s="30">
        <v>1398.65</v>
      </c>
      <c r="AQ9" s="30">
        <v>870.46299999999997</v>
      </c>
      <c r="AR9" s="30">
        <v>1070.569</v>
      </c>
      <c r="AS9" s="30">
        <v>1740.5340000000001</v>
      </c>
      <c r="AT9" s="30">
        <v>5881.9120000000003</v>
      </c>
      <c r="AU9" s="30">
        <v>2772.1709999999998</v>
      </c>
      <c r="AV9" s="30">
        <v>3150.6770000000001</v>
      </c>
      <c r="AW9" s="30">
        <v>2172.7089999999998</v>
      </c>
      <c r="AX9" s="30">
        <v>875.57600000000002</v>
      </c>
      <c r="AY9" s="30">
        <v>1186.338</v>
      </c>
      <c r="AZ9" s="30">
        <v>1977.914</v>
      </c>
      <c r="BA9" s="30">
        <v>8395.1689999999999</v>
      </c>
      <c r="BB9" s="30">
        <v>1121.0609999999999</v>
      </c>
      <c r="BC9" s="70">
        <f t="shared" si="2"/>
        <v>-0.86646355779139173</v>
      </c>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row>
    <row r="10" spans="1:281">
      <c r="A10" s="5" t="s">
        <v>68</v>
      </c>
      <c r="B10" s="3" t="s">
        <v>66</v>
      </c>
      <c r="C10" s="53" t="s">
        <v>107</v>
      </c>
      <c r="D10" s="53" t="s">
        <v>107</v>
      </c>
      <c r="E10" s="53" t="s">
        <v>107</v>
      </c>
      <c r="F10" s="53" t="s">
        <v>107</v>
      </c>
      <c r="G10" s="53" t="s">
        <v>107</v>
      </c>
      <c r="H10" s="53" t="s">
        <v>107</v>
      </c>
      <c r="I10" s="53" t="s">
        <v>107</v>
      </c>
      <c r="J10" s="53" t="s">
        <v>107</v>
      </c>
      <c r="K10" s="53" t="s">
        <v>107</v>
      </c>
      <c r="L10" s="53" t="s">
        <v>107</v>
      </c>
      <c r="M10" s="53" t="s">
        <v>107</v>
      </c>
      <c r="N10" s="53" t="s">
        <v>107</v>
      </c>
      <c r="O10" s="53" t="s">
        <v>107</v>
      </c>
      <c r="P10" s="53" t="s">
        <v>107</v>
      </c>
      <c r="Q10" s="53" t="s">
        <v>107</v>
      </c>
      <c r="R10" s="53" t="s">
        <v>107</v>
      </c>
      <c r="S10" s="53" t="s">
        <v>107</v>
      </c>
      <c r="T10" s="53" t="s">
        <v>107</v>
      </c>
      <c r="U10" s="53" t="s">
        <v>107</v>
      </c>
      <c r="V10" s="53" t="s">
        <v>107</v>
      </c>
      <c r="W10" s="53" t="s">
        <v>107</v>
      </c>
      <c r="X10" s="53" t="s">
        <v>107</v>
      </c>
      <c r="Y10" s="53" t="s">
        <v>107</v>
      </c>
      <c r="Z10" s="53" t="s">
        <v>107</v>
      </c>
      <c r="AA10" s="53" t="s">
        <v>107</v>
      </c>
      <c r="AB10" s="53" t="s">
        <v>107</v>
      </c>
      <c r="AC10" s="53" t="s">
        <v>107</v>
      </c>
      <c r="AD10" s="53" t="s">
        <v>107</v>
      </c>
      <c r="AE10" s="53" t="s">
        <v>107</v>
      </c>
      <c r="AF10" s="53" t="s">
        <v>107</v>
      </c>
      <c r="AG10" s="53" t="s">
        <v>107</v>
      </c>
      <c r="AH10" s="53" t="s">
        <v>107</v>
      </c>
      <c r="AI10" s="53" t="s">
        <v>107</v>
      </c>
      <c r="AJ10" s="53" t="s">
        <v>107</v>
      </c>
      <c r="AK10" s="28">
        <v>12610.486000000001</v>
      </c>
      <c r="AL10" s="28">
        <v>12964.89</v>
      </c>
      <c r="AM10" s="28">
        <v>13290.617</v>
      </c>
      <c r="AN10" s="28">
        <v>13541.566999999999</v>
      </c>
      <c r="AO10" s="28">
        <v>14679.37</v>
      </c>
      <c r="AP10" s="28">
        <v>14142.298000000001</v>
      </c>
      <c r="AQ10" s="28">
        <v>15154.342000000001</v>
      </c>
      <c r="AR10" s="28">
        <v>14280.977999999999</v>
      </c>
      <c r="AS10" s="28">
        <v>14853.984</v>
      </c>
      <c r="AT10" s="28">
        <v>13817.62</v>
      </c>
      <c r="AU10" s="28">
        <v>14852.692999999999</v>
      </c>
      <c r="AV10" s="28">
        <v>13550.762000000001</v>
      </c>
      <c r="AW10" s="28">
        <v>13517.849</v>
      </c>
      <c r="AX10" s="28">
        <v>16248.904</v>
      </c>
      <c r="AY10" s="28">
        <v>13900.897000000001</v>
      </c>
      <c r="AZ10" s="28">
        <v>15772.876</v>
      </c>
      <c r="BA10" s="28">
        <v>15100.224</v>
      </c>
      <c r="BB10" s="28">
        <v>18007.528999999999</v>
      </c>
      <c r="BC10" s="69">
        <f t="shared" si="2"/>
        <v>0.19253389883487812</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row>
    <row r="11" spans="1:281" s="32" customFormat="1" ht="15" thickBot="1">
      <c r="A11" s="3" t="s">
        <v>23</v>
      </c>
      <c r="B11" s="3" t="s">
        <v>41</v>
      </c>
      <c r="C11" s="28" t="s">
        <v>107</v>
      </c>
      <c r="D11" s="28" t="s">
        <v>107</v>
      </c>
      <c r="E11" s="28" t="s">
        <v>107</v>
      </c>
      <c r="F11" s="28" t="s">
        <v>107</v>
      </c>
      <c r="G11" s="28" t="s">
        <v>107</v>
      </c>
      <c r="H11" s="28" t="s">
        <v>107</v>
      </c>
      <c r="I11" s="28" t="s">
        <v>107</v>
      </c>
      <c r="J11" s="28" t="s">
        <v>107</v>
      </c>
      <c r="K11" s="28" t="s">
        <v>107</v>
      </c>
      <c r="L11" s="28" t="s">
        <v>107</v>
      </c>
      <c r="M11" s="28" t="s">
        <v>107</v>
      </c>
      <c r="N11" s="28" t="s">
        <v>107</v>
      </c>
      <c r="O11" s="28" t="s">
        <v>107</v>
      </c>
      <c r="P11" s="28" t="s">
        <v>107</v>
      </c>
      <c r="Q11" s="28" t="s">
        <v>107</v>
      </c>
      <c r="R11" s="28" t="s">
        <v>107</v>
      </c>
      <c r="S11" s="28" t="s">
        <v>107</v>
      </c>
      <c r="T11" s="28" t="s">
        <v>107</v>
      </c>
      <c r="U11" s="28" t="s">
        <v>107</v>
      </c>
      <c r="V11" s="28" t="s">
        <v>107</v>
      </c>
      <c r="W11" s="28" t="s">
        <v>107</v>
      </c>
      <c r="X11" s="28" t="s">
        <v>107</v>
      </c>
      <c r="Y11" s="28" t="s">
        <v>107</v>
      </c>
      <c r="Z11" s="28" t="s">
        <v>107</v>
      </c>
      <c r="AA11" s="28" t="s">
        <v>107</v>
      </c>
      <c r="AB11" s="28" t="s">
        <v>107</v>
      </c>
      <c r="AC11" s="28" t="s">
        <v>107</v>
      </c>
      <c r="AD11" s="28" t="s">
        <v>107</v>
      </c>
      <c r="AE11" s="28" t="s">
        <v>107</v>
      </c>
      <c r="AF11" s="28" t="s">
        <v>107</v>
      </c>
      <c r="AG11" s="28" t="s">
        <v>107</v>
      </c>
      <c r="AH11" s="28" t="s">
        <v>107</v>
      </c>
      <c r="AI11" s="28" t="s">
        <v>107</v>
      </c>
      <c r="AJ11" s="28" t="s">
        <v>107</v>
      </c>
      <c r="AK11" s="28">
        <v>503.32400000000001</v>
      </c>
      <c r="AL11" s="28">
        <v>306.48</v>
      </c>
      <c r="AM11" s="28">
        <v>347.33600000000001</v>
      </c>
      <c r="AN11" s="28">
        <v>369.56200000000001</v>
      </c>
      <c r="AO11" s="28">
        <v>285.91399999999999</v>
      </c>
      <c r="AP11" s="28">
        <v>241.31</v>
      </c>
      <c r="AQ11" s="28">
        <v>242.90199999999999</v>
      </c>
      <c r="AR11" s="28">
        <v>166.33600000000001</v>
      </c>
      <c r="AS11" s="28">
        <v>152.84899999999999</v>
      </c>
      <c r="AT11" s="28">
        <v>131.64699999999999</v>
      </c>
      <c r="AU11" s="28">
        <v>128.03899999999999</v>
      </c>
      <c r="AV11" s="28">
        <v>136.625</v>
      </c>
      <c r="AW11" s="28">
        <v>126.02800000000001</v>
      </c>
      <c r="AX11" s="28">
        <v>136.17699999999999</v>
      </c>
      <c r="AY11" s="28">
        <v>130.262</v>
      </c>
      <c r="AZ11" s="28">
        <v>213.37899999999999</v>
      </c>
      <c r="BA11" s="28">
        <v>143.37899999999999</v>
      </c>
      <c r="BB11" s="28">
        <v>176.57900000000001</v>
      </c>
      <c r="BC11" s="69">
        <f t="shared" si="2"/>
        <v>0.23155413275305323</v>
      </c>
      <c r="BD11" s="64"/>
      <c r="BE11" s="64"/>
      <c r="BF11" s="64"/>
      <c r="BG11" s="64"/>
      <c r="BH11" s="64"/>
      <c r="BI11" s="64"/>
      <c r="BJ11" s="64"/>
      <c r="BK11" s="64"/>
      <c r="BL11" s="64"/>
      <c r="BM11" s="64"/>
      <c r="BN11" s="64"/>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row>
    <row r="12" spans="1:281" s="29" customFormat="1" ht="25.5" customHeight="1" thickTop="1" thickBot="1">
      <c r="A12" s="5" t="s">
        <v>28</v>
      </c>
      <c r="B12" s="5" t="s">
        <v>29</v>
      </c>
      <c r="C12" s="28" t="s">
        <v>107</v>
      </c>
      <c r="D12" s="28" t="s">
        <v>107</v>
      </c>
      <c r="E12" s="28" t="s">
        <v>107</v>
      </c>
      <c r="F12" s="28" t="s">
        <v>107</v>
      </c>
      <c r="G12" s="28" t="s">
        <v>107</v>
      </c>
      <c r="H12" s="28" t="s">
        <v>107</v>
      </c>
      <c r="I12" s="28" t="s">
        <v>107</v>
      </c>
      <c r="J12" s="28" t="s">
        <v>107</v>
      </c>
      <c r="K12" s="28" t="s">
        <v>107</v>
      </c>
      <c r="L12" s="28" t="s">
        <v>107</v>
      </c>
      <c r="M12" s="28" t="s">
        <v>107</v>
      </c>
      <c r="N12" s="28" t="s">
        <v>107</v>
      </c>
      <c r="O12" s="28" t="s">
        <v>107</v>
      </c>
      <c r="P12" s="28" t="s">
        <v>107</v>
      </c>
      <c r="Q12" s="28" t="s">
        <v>107</v>
      </c>
      <c r="R12" s="28" t="s">
        <v>107</v>
      </c>
      <c r="S12" s="28" t="s">
        <v>107</v>
      </c>
      <c r="T12" s="28" t="s">
        <v>107</v>
      </c>
      <c r="U12" s="28" t="s">
        <v>107</v>
      </c>
      <c r="V12" s="28" t="s">
        <v>107</v>
      </c>
      <c r="W12" s="28" t="s">
        <v>107</v>
      </c>
      <c r="X12" s="28" t="s">
        <v>107</v>
      </c>
      <c r="Y12" s="28" t="s">
        <v>107</v>
      </c>
      <c r="Z12" s="28" t="s">
        <v>107</v>
      </c>
      <c r="AA12" s="28" t="s">
        <v>107</v>
      </c>
      <c r="AB12" s="28" t="s">
        <v>107</v>
      </c>
      <c r="AC12" s="28" t="s">
        <v>107</v>
      </c>
      <c r="AD12" s="28" t="s">
        <v>107</v>
      </c>
      <c r="AE12" s="28" t="s">
        <v>107</v>
      </c>
      <c r="AF12" s="28" t="s">
        <v>107</v>
      </c>
      <c r="AG12" s="28" t="s">
        <v>107</v>
      </c>
      <c r="AH12" s="28" t="s">
        <v>107</v>
      </c>
      <c r="AI12" s="28" t="s">
        <v>107</v>
      </c>
      <c r="AJ12" s="28" t="s">
        <v>107</v>
      </c>
      <c r="AK12" s="28">
        <v>35204.337771772858</v>
      </c>
      <c r="AL12" s="28">
        <v>35645.853500028854</v>
      </c>
      <c r="AM12" s="28">
        <v>36217.342507147179</v>
      </c>
      <c r="AN12" s="28">
        <v>36743.592860740398</v>
      </c>
      <c r="AO12" s="28">
        <v>38263.869371135108</v>
      </c>
      <c r="AP12" s="28">
        <v>42790.691594270087</v>
      </c>
      <c r="AQ12" s="28">
        <v>45247.614174434675</v>
      </c>
      <c r="AR12" s="28">
        <v>44996.240701423776</v>
      </c>
      <c r="AS12" s="28">
        <v>49824.641000000003</v>
      </c>
      <c r="AT12" s="28">
        <v>50254.383000000002</v>
      </c>
      <c r="AU12" s="28">
        <v>50850.644</v>
      </c>
      <c r="AV12" s="28">
        <v>51865.9</v>
      </c>
      <c r="AW12" s="28">
        <v>51009.201999999997</v>
      </c>
      <c r="AX12" s="28">
        <v>51899.008000000002</v>
      </c>
      <c r="AY12" s="28">
        <v>56982.467071469997</v>
      </c>
      <c r="AZ12" s="28">
        <v>51950.661328310001</v>
      </c>
      <c r="BA12" s="28">
        <v>53666.577999999994</v>
      </c>
      <c r="BB12" s="28">
        <v>57587.733999999997</v>
      </c>
      <c r="BC12" s="69">
        <f t="shared" si="2"/>
        <v>7.3065139349857616E-2</v>
      </c>
      <c r="BD12" s="64"/>
      <c r="BE12" s="64"/>
      <c r="BF12" s="64"/>
      <c r="BG12" s="64"/>
      <c r="BH12" s="64"/>
      <c r="BI12" s="64"/>
      <c r="BJ12" s="64"/>
      <c r="BK12" s="64"/>
      <c r="BL12" s="64"/>
      <c r="BM12" s="64"/>
      <c r="BN12" s="64"/>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row>
    <row r="13" spans="1:281" ht="15" thickTop="1">
      <c r="A13" s="5" t="s">
        <v>11</v>
      </c>
      <c r="B13" s="5" t="s">
        <v>12</v>
      </c>
      <c r="C13" s="28" t="s">
        <v>107</v>
      </c>
      <c r="D13" s="28" t="s">
        <v>107</v>
      </c>
      <c r="E13" s="28" t="s">
        <v>107</v>
      </c>
      <c r="F13" s="28" t="s">
        <v>107</v>
      </c>
      <c r="G13" s="28" t="s">
        <v>107</v>
      </c>
      <c r="H13" s="28" t="s">
        <v>107</v>
      </c>
      <c r="I13" s="28" t="s">
        <v>107</v>
      </c>
      <c r="J13" s="28" t="s">
        <v>107</v>
      </c>
      <c r="K13" s="28" t="s">
        <v>107</v>
      </c>
      <c r="L13" s="28" t="s">
        <v>107</v>
      </c>
      <c r="M13" s="28" t="s">
        <v>107</v>
      </c>
      <c r="N13" s="28" t="s">
        <v>107</v>
      </c>
      <c r="O13" s="28" t="s">
        <v>107</v>
      </c>
      <c r="P13" s="28" t="s">
        <v>107</v>
      </c>
      <c r="Q13" s="28" t="s">
        <v>107</v>
      </c>
      <c r="R13" s="28" t="s">
        <v>107</v>
      </c>
      <c r="S13" s="28" t="s">
        <v>107</v>
      </c>
      <c r="T13" s="28" t="s">
        <v>107</v>
      </c>
      <c r="U13" s="28" t="s">
        <v>107</v>
      </c>
      <c r="V13" s="28" t="s">
        <v>107</v>
      </c>
      <c r="W13" s="28" t="s">
        <v>107</v>
      </c>
      <c r="X13" s="28" t="s">
        <v>107</v>
      </c>
      <c r="Y13" s="28" t="s">
        <v>107</v>
      </c>
      <c r="Z13" s="28" t="s">
        <v>107</v>
      </c>
      <c r="AA13" s="28" t="s">
        <v>107</v>
      </c>
      <c r="AB13" s="28" t="s">
        <v>107</v>
      </c>
      <c r="AC13" s="28" t="s">
        <v>107</v>
      </c>
      <c r="AD13" s="28" t="s">
        <v>107</v>
      </c>
      <c r="AE13" s="28" t="s">
        <v>107</v>
      </c>
      <c r="AF13" s="28" t="s">
        <v>107</v>
      </c>
      <c r="AG13" s="28" t="s">
        <v>107</v>
      </c>
      <c r="AH13" s="28" t="s">
        <v>107</v>
      </c>
      <c r="AI13" s="28" t="s">
        <v>107</v>
      </c>
      <c r="AJ13" s="28" t="s">
        <v>107</v>
      </c>
      <c r="AK13" s="28">
        <v>23888.128999999997</v>
      </c>
      <c r="AL13" s="28">
        <v>24439.411</v>
      </c>
      <c r="AM13" s="28">
        <v>25963.487000000001</v>
      </c>
      <c r="AN13" s="28">
        <v>27453.684000000001</v>
      </c>
      <c r="AO13" s="28">
        <v>28387.767</v>
      </c>
      <c r="AP13" s="28">
        <v>29462.735000000001</v>
      </c>
      <c r="AQ13" s="28">
        <v>30267.359</v>
      </c>
      <c r="AR13" s="28">
        <v>30972.824000000001</v>
      </c>
      <c r="AS13" s="28">
        <v>32008.29</v>
      </c>
      <c r="AT13" s="28">
        <v>32542.577999999998</v>
      </c>
      <c r="AU13" s="28">
        <v>33577.695</v>
      </c>
      <c r="AV13" s="28">
        <v>34400.095999999998</v>
      </c>
      <c r="AW13" s="28">
        <v>35511.436999999998</v>
      </c>
      <c r="AX13" s="28">
        <v>36771.284</v>
      </c>
      <c r="AY13" s="28">
        <v>38161.506999999998</v>
      </c>
      <c r="AZ13" s="28">
        <v>39707.221000000005</v>
      </c>
      <c r="BA13" s="28">
        <v>41253.796000000002</v>
      </c>
      <c r="BB13" s="28">
        <v>43552.479999999996</v>
      </c>
      <c r="BC13" s="69">
        <f t="shared" si="2"/>
        <v>5.5720545086323542E-2</v>
      </c>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row>
    <row r="14" spans="1:281">
      <c r="A14" s="4" t="s">
        <v>13</v>
      </c>
      <c r="B14" s="4" t="s">
        <v>14</v>
      </c>
      <c r="C14" s="30" t="s">
        <v>107</v>
      </c>
      <c r="D14" s="30" t="s">
        <v>107</v>
      </c>
      <c r="E14" s="30" t="s">
        <v>107</v>
      </c>
      <c r="F14" s="30" t="s">
        <v>107</v>
      </c>
      <c r="G14" s="30" t="s">
        <v>107</v>
      </c>
      <c r="H14" s="30" t="s">
        <v>107</v>
      </c>
      <c r="I14" s="30" t="s">
        <v>107</v>
      </c>
      <c r="J14" s="30" t="s">
        <v>107</v>
      </c>
      <c r="K14" s="30" t="s">
        <v>107</v>
      </c>
      <c r="L14" s="30" t="s">
        <v>107</v>
      </c>
      <c r="M14" s="30" t="s">
        <v>107</v>
      </c>
      <c r="N14" s="30" t="s">
        <v>107</v>
      </c>
      <c r="O14" s="30" t="s">
        <v>107</v>
      </c>
      <c r="P14" s="30" t="s">
        <v>107</v>
      </c>
      <c r="Q14" s="30" t="s">
        <v>107</v>
      </c>
      <c r="R14" s="30" t="s">
        <v>107</v>
      </c>
      <c r="S14" s="30" t="s">
        <v>107</v>
      </c>
      <c r="T14" s="30" t="s">
        <v>107</v>
      </c>
      <c r="U14" s="30" t="s">
        <v>107</v>
      </c>
      <c r="V14" s="30" t="s">
        <v>107</v>
      </c>
      <c r="W14" s="30" t="s">
        <v>107</v>
      </c>
      <c r="X14" s="30" t="s">
        <v>107</v>
      </c>
      <c r="Y14" s="30" t="s">
        <v>107</v>
      </c>
      <c r="Z14" s="30" t="s">
        <v>107</v>
      </c>
      <c r="AA14" s="30" t="s">
        <v>107</v>
      </c>
      <c r="AB14" s="30" t="s">
        <v>107</v>
      </c>
      <c r="AC14" s="30" t="s">
        <v>107</v>
      </c>
      <c r="AD14" s="30" t="s">
        <v>107</v>
      </c>
      <c r="AE14" s="30" t="s">
        <v>107</v>
      </c>
      <c r="AF14" s="30" t="s">
        <v>107</v>
      </c>
      <c r="AG14" s="30" t="s">
        <v>107</v>
      </c>
      <c r="AH14" s="30" t="s">
        <v>107</v>
      </c>
      <c r="AI14" s="30" t="s">
        <v>107</v>
      </c>
      <c r="AJ14" s="30" t="s">
        <v>107</v>
      </c>
      <c r="AK14" s="30">
        <v>19355.848999999998</v>
      </c>
      <c r="AL14" s="30">
        <v>20106.276000000002</v>
      </c>
      <c r="AM14" s="30">
        <v>20903.359</v>
      </c>
      <c r="AN14" s="30">
        <v>21835.91</v>
      </c>
      <c r="AO14" s="30">
        <v>22640.149000000001</v>
      </c>
      <c r="AP14" s="30">
        <v>23341.3</v>
      </c>
      <c r="AQ14" s="30">
        <v>24096.632000000001</v>
      </c>
      <c r="AR14" s="30">
        <v>24736.403999999999</v>
      </c>
      <c r="AS14" s="30">
        <v>25397.883000000002</v>
      </c>
      <c r="AT14" s="30">
        <v>25991.151999999998</v>
      </c>
      <c r="AU14" s="30">
        <v>26650.284924244159</v>
      </c>
      <c r="AV14" s="30">
        <v>27291.395345911587</v>
      </c>
      <c r="AW14" s="30">
        <v>27891.94219898076</v>
      </c>
      <c r="AX14" s="30">
        <v>28591.103094079248</v>
      </c>
      <c r="AY14" s="30">
        <v>29232.533597930029</v>
      </c>
      <c r="AZ14" s="30">
        <v>29849.750544019127</v>
      </c>
      <c r="BA14" s="30">
        <v>30336.347409327762</v>
      </c>
      <c r="BB14" s="30">
        <v>31049.94577254638</v>
      </c>
      <c r="BC14" s="70">
        <f t="shared" si="2"/>
        <v>2.3522883410782743E-2</v>
      </c>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row>
    <row r="15" spans="1:281">
      <c r="A15" s="4" t="s">
        <v>15</v>
      </c>
      <c r="B15" s="4" t="s">
        <v>16</v>
      </c>
      <c r="C15" s="30" t="s">
        <v>107</v>
      </c>
      <c r="D15" s="30" t="s">
        <v>107</v>
      </c>
      <c r="E15" s="30" t="s">
        <v>107</v>
      </c>
      <c r="F15" s="30" t="s">
        <v>107</v>
      </c>
      <c r="G15" s="30" t="s">
        <v>107</v>
      </c>
      <c r="H15" s="30" t="s">
        <v>107</v>
      </c>
      <c r="I15" s="30" t="s">
        <v>107</v>
      </c>
      <c r="J15" s="30" t="s">
        <v>107</v>
      </c>
      <c r="K15" s="30" t="s">
        <v>107</v>
      </c>
      <c r="L15" s="30" t="s">
        <v>107</v>
      </c>
      <c r="M15" s="30" t="s">
        <v>107</v>
      </c>
      <c r="N15" s="30" t="s">
        <v>107</v>
      </c>
      <c r="O15" s="30" t="s">
        <v>107</v>
      </c>
      <c r="P15" s="30" t="s">
        <v>107</v>
      </c>
      <c r="Q15" s="30" t="s">
        <v>107</v>
      </c>
      <c r="R15" s="30" t="s">
        <v>107</v>
      </c>
      <c r="S15" s="30" t="s">
        <v>107</v>
      </c>
      <c r="T15" s="30" t="s">
        <v>107</v>
      </c>
      <c r="U15" s="30" t="s">
        <v>107</v>
      </c>
      <c r="V15" s="30" t="s">
        <v>107</v>
      </c>
      <c r="W15" s="30" t="s">
        <v>107</v>
      </c>
      <c r="X15" s="30" t="s">
        <v>107</v>
      </c>
      <c r="Y15" s="30" t="s">
        <v>107</v>
      </c>
      <c r="Z15" s="30" t="s">
        <v>107</v>
      </c>
      <c r="AA15" s="30" t="s">
        <v>107</v>
      </c>
      <c r="AB15" s="30" t="s">
        <v>107</v>
      </c>
      <c r="AC15" s="30" t="s">
        <v>107</v>
      </c>
      <c r="AD15" s="30" t="s">
        <v>107</v>
      </c>
      <c r="AE15" s="30" t="s">
        <v>107</v>
      </c>
      <c r="AF15" s="30" t="s">
        <v>107</v>
      </c>
      <c r="AG15" s="30" t="s">
        <v>107</v>
      </c>
      <c r="AH15" s="30" t="s">
        <v>107</v>
      </c>
      <c r="AI15" s="30" t="s">
        <v>107</v>
      </c>
      <c r="AJ15" s="30" t="s">
        <v>107</v>
      </c>
      <c r="AK15" s="30">
        <v>4532.28</v>
      </c>
      <c r="AL15" s="30">
        <v>4333.1350000000002</v>
      </c>
      <c r="AM15" s="30">
        <v>5060.1279999999997</v>
      </c>
      <c r="AN15" s="30">
        <v>5617.7740000000003</v>
      </c>
      <c r="AO15" s="30">
        <v>5747.6180000000004</v>
      </c>
      <c r="AP15" s="30">
        <v>6121.4350000000004</v>
      </c>
      <c r="AQ15" s="30">
        <v>6170.7269999999999</v>
      </c>
      <c r="AR15" s="30">
        <v>6236.42</v>
      </c>
      <c r="AS15" s="30">
        <v>6610.4070000000002</v>
      </c>
      <c r="AT15" s="30">
        <v>6551.4260000000004</v>
      </c>
      <c r="AU15" s="30">
        <v>6927.4100757558399</v>
      </c>
      <c r="AV15" s="30">
        <v>7108.7006540884104</v>
      </c>
      <c r="AW15" s="30">
        <v>7619.4948010192393</v>
      </c>
      <c r="AX15" s="30">
        <v>8180.1809059207517</v>
      </c>
      <c r="AY15" s="30">
        <v>8928.9734020699725</v>
      </c>
      <c r="AZ15" s="30">
        <v>9857.4704559808742</v>
      </c>
      <c r="BA15" s="30">
        <v>10917.44859067224</v>
      </c>
      <c r="BB15" s="30">
        <v>12502.53422745362</v>
      </c>
      <c r="BC15" s="70">
        <f t="shared" si="2"/>
        <v>0.14518828493826486</v>
      </c>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row>
    <row r="16" spans="1:281" s="6" customFormat="1">
      <c r="A16" s="5" t="s">
        <v>78</v>
      </c>
      <c r="B16" s="3" t="s">
        <v>69</v>
      </c>
      <c r="C16" s="28" t="s">
        <v>107</v>
      </c>
      <c r="D16" s="28" t="s">
        <v>107</v>
      </c>
      <c r="E16" s="28" t="s">
        <v>107</v>
      </c>
      <c r="F16" s="28" t="s">
        <v>107</v>
      </c>
      <c r="G16" s="28" t="s">
        <v>107</v>
      </c>
      <c r="H16" s="28" t="s">
        <v>107</v>
      </c>
      <c r="I16" s="28" t="s">
        <v>107</v>
      </c>
      <c r="J16" s="28" t="s">
        <v>107</v>
      </c>
      <c r="K16" s="28" t="s">
        <v>107</v>
      </c>
      <c r="L16" s="28" t="s">
        <v>107</v>
      </c>
      <c r="M16" s="28" t="s">
        <v>107</v>
      </c>
      <c r="N16" s="28" t="s">
        <v>107</v>
      </c>
      <c r="O16" s="28" t="s">
        <v>107</v>
      </c>
      <c r="P16" s="28" t="s">
        <v>107</v>
      </c>
      <c r="Q16" s="28" t="s">
        <v>107</v>
      </c>
      <c r="R16" s="28" t="s">
        <v>107</v>
      </c>
      <c r="S16" s="28" t="s">
        <v>107</v>
      </c>
      <c r="T16" s="28" t="s">
        <v>107</v>
      </c>
      <c r="U16" s="28" t="s">
        <v>107</v>
      </c>
      <c r="V16" s="28" t="s">
        <v>107</v>
      </c>
      <c r="W16" s="28" t="s">
        <v>107</v>
      </c>
      <c r="X16" s="28" t="s">
        <v>107</v>
      </c>
      <c r="Y16" s="28" t="s">
        <v>107</v>
      </c>
      <c r="Z16" s="28" t="s">
        <v>107</v>
      </c>
      <c r="AA16" s="28" t="s">
        <v>107</v>
      </c>
      <c r="AB16" s="28" t="s">
        <v>107</v>
      </c>
      <c r="AC16" s="28" t="s">
        <v>107</v>
      </c>
      <c r="AD16" s="28" t="s">
        <v>107</v>
      </c>
      <c r="AE16" s="28" t="s">
        <v>107</v>
      </c>
      <c r="AF16" s="28" t="s">
        <v>107</v>
      </c>
      <c r="AG16" s="28" t="s">
        <v>107</v>
      </c>
      <c r="AH16" s="28" t="s">
        <v>107</v>
      </c>
      <c r="AI16" s="28" t="s">
        <v>107</v>
      </c>
      <c r="AJ16" s="28" t="s">
        <v>107</v>
      </c>
      <c r="AK16" s="28">
        <v>5601.6699999999983</v>
      </c>
      <c r="AL16" s="28">
        <v>5071.6980000000003</v>
      </c>
      <c r="AM16" s="28">
        <v>4776.7500000000009</v>
      </c>
      <c r="AN16" s="28">
        <v>5551.3010000000004</v>
      </c>
      <c r="AO16" s="28">
        <v>5314.1539999999995</v>
      </c>
      <c r="AP16" s="28">
        <v>7945.4389999999985</v>
      </c>
      <c r="AQ16" s="28">
        <v>6753.8169999999982</v>
      </c>
      <c r="AR16" s="28">
        <v>6767.0000000000009</v>
      </c>
      <c r="AS16" s="28">
        <v>8631.7259999999987</v>
      </c>
      <c r="AT16" s="28">
        <v>7272.1860000000006</v>
      </c>
      <c r="AU16" s="28">
        <v>7398.3809999999939</v>
      </c>
      <c r="AV16" s="28">
        <v>7919.0699999999979</v>
      </c>
      <c r="AW16" s="28">
        <v>7172.3610000000026</v>
      </c>
      <c r="AX16" s="28">
        <v>7405.4859999999999</v>
      </c>
      <c r="AY16" s="28">
        <v>11398.042000000001</v>
      </c>
      <c r="AZ16" s="28">
        <v>4991.6210000000001</v>
      </c>
      <c r="BA16" s="28">
        <v>8231.0899999999983</v>
      </c>
      <c r="BB16" s="28">
        <v>9277.5330000000031</v>
      </c>
      <c r="BC16" s="69">
        <f t="shared" si="2"/>
        <v>0.12713297995769757</v>
      </c>
      <c r="BD16" s="64"/>
      <c r="BE16" s="64"/>
      <c r="BF16" s="64"/>
      <c r="BG16" s="64"/>
      <c r="BH16" s="64"/>
      <c r="BI16" s="64"/>
      <c r="BJ16" s="64"/>
      <c r="BK16" s="64"/>
      <c r="BL16" s="64"/>
      <c r="BM16" s="64"/>
      <c r="BN16" s="64"/>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row>
    <row r="17" spans="1:281">
      <c r="A17" s="4" t="s">
        <v>17</v>
      </c>
      <c r="B17" s="4" t="s">
        <v>18</v>
      </c>
      <c r="C17" s="30" t="s">
        <v>107</v>
      </c>
      <c r="D17" s="30" t="s">
        <v>107</v>
      </c>
      <c r="E17" s="30" t="s">
        <v>107</v>
      </c>
      <c r="F17" s="30" t="s">
        <v>107</v>
      </c>
      <c r="G17" s="30" t="s">
        <v>107</v>
      </c>
      <c r="H17" s="30" t="s">
        <v>107</v>
      </c>
      <c r="I17" s="30" t="s">
        <v>107</v>
      </c>
      <c r="J17" s="30" t="s">
        <v>107</v>
      </c>
      <c r="K17" s="30" t="s">
        <v>107</v>
      </c>
      <c r="L17" s="30" t="s">
        <v>107</v>
      </c>
      <c r="M17" s="30" t="s">
        <v>107</v>
      </c>
      <c r="N17" s="30" t="s">
        <v>107</v>
      </c>
      <c r="O17" s="30" t="s">
        <v>107</v>
      </c>
      <c r="P17" s="30" t="s">
        <v>107</v>
      </c>
      <c r="Q17" s="30" t="s">
        <v>107</v>
      </c>
      <c r="R17" s="30" t="s">
        <v>107</v>
      </c>
      <c r="S17" s="30" t="s">
        <v>107</v>
      </c>
      <c r="T17" s="30" t="s">
        <v>107</v>
      </c>
      <c r="U17" s="30" t="s">
        <v>107</v>
      </c>
      <c r="V17" s="30" t="s">
        <v>107</v>
      </c>
      <c r="W17" s="30" t="s">
        <v>107</v>
      </c>
      <c r="X17" s="30" t="s">
        <v>107</v>
      </c>
      <c r="Y17" s="30" t="s">
        <v>107</v>
      </c>
      <c r="Z17" s="30" t="s">
        <v>107</v>
      </c>
      <c r="AA17" s="30" t="s">
        <v>107</v>
      </c>
      <c r="AB17" s="30" t="s">
        <v>107</v>
      </c>
      <c r="AC17" s="30" t="s">
        <v>107</v>
      </c>
      <c r="AD17" s="30" t="s">
        <v>107</v>
      </c>
      <c r="AE17" s="30" t="s">
        <v>107</v>
      </c>
      <c r="AF17" s="30" t="s">
        <v>107</v>
      </c>
      <c r="AG17" s="30" t="s">
        <v>107</v>
      </c>
      <c r="AH17" s="30" t="s">
        <v>107</v>
      </c>
      <c r="AI17" s="30" t="s">
        <v>107</v>
      </c>
      <c r="AJ17" s="30" t="s">
        <v>107</v>
      </c>
      <c r="AK17" s="30">
        <v>1084.222</v>
      </c>
      <c r="AL17" s="30">
        <v>1102.748</v>
      </c>
      <c r="AM17" s="30">
        <v>1101.1389999999999</v>
      </c>
      <c r="AN17" s="30">
        <v>1246.5129999999999</v>
      </c>
      <c r="AO17" s="30">
        <v>715.42399999999998</v>
      </c>
      <c r="AP17" s="30">
        <v>772.96199999999999</v>
      </c>
      <c r="AQ17" s="30">
        <v>828.12900000000002</v>
      </c>
      <c r="AR17" s="30">
        <v>789.65800000000002</v>
      </c>
      <c r="AS17" s="30">
        <v>656.83799999999997</v>
      </c>
      <c r="AT17" s="30">
        <v>730.89800000000002</v>
      </c>
      <c r="AU17" s="30">
        <v>839.55200000000002</v>
      </c>
      <c r="AV17" s="30">
        <v>1038.9549999999999</v>
      </c>
      <c r="AW17" s="30">
        <v>533.91999999999996</v>
      </c>
      <c r="AX17" s="30">
        <v>598.66399999999999</v>
      </c>
      <c r="AY17" s="30">
        <v>707.82600000000002</v>
      </c>
      <c r="AZ17" s="30">
        <v>725.42399999999998</v>
      </c>
      <c r="BA17" s="30">
        <v>663.65099999999995</v>
      </c>
      <c r="BB17" s="30">
        <v>772.97900000000004</v>
      </c>
      <c r="BC17" s="70">
        <f t="shared" si="2"/>
        <v>0.16473718867296228</v>
      </c>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row>
    <row r="18" spans="1:281">
      <c r="A18" s="4" t="s">
        <v>81</v>
      </c>
      <c r="B18" s="7" t="s">
        <v>70</v>
      </c>
      <c r="C18" s="30" t="s">
        <v>107</v>
      </c>
      <c r="D18" s="30" t="s">
        <v>107</v>
      </c>
      <c r="E18" s="30" t="s">
        <v>107</v>
      </c>
      <c r="F18" s="30" t="s">
        <v>107</v>
      </c>
      <c r="G18" s="30" t="s">
        <v>107</v>
      </c>
      <c r="H18" s="30" t="s">
        <v>107</v>
      </c>
      <c r="I18" s="30" t="s">
        <v>107</v>
      </c>
      <c r="J18" s="30" t="s">
        <v>107</v>
      </c>
      <c r="K18" s="30" t="s">
        <v>107</v>
      </c>
      <c r="L18" s="30" t="s">
        <v>107</v>
      </c>
      <c r="M18" s="30" t="s">
        <v>107</v>
      </c>
      <c r="N18" s="30" t="s">
        <v>107</v>
      </c>
      <c r="O18" s="30" t="s">
        <v>107</v>
      </c>
      <c r="P18" s="30" t="s">
        <v>107</v>
      </c>
      <c r="Q18" s="30" t="s">
        <v>107</v>
      </c>
      <c r="R18" s="30" t="s">
        <v>107</v>
      </c>
      <c r="S18" s="30" t="s">
        <v>107</v>
      </c>
      <c r="T18" s="30" t="s">
        <v>107</v>
      </c>
      <c r="U18" s="30" t="s">
        <v>107</v>
      </c>
      <c r="V18" s="30" t="s">
        <v>107</v>
      </c>
      <c r="W18" s="30" t="s">
        <v>107</v>
      </c>
      <c r="X18" s="30" t="s">
        <v>107</v>
      </c>
      <c r="Y18" s="30" t="s">
        <v>107</v>
      </c>
      <c r="Z18" s="30" t="s">
        <v>107</v>
      </c>
      <c r="AA18" s="30" t="s">
        <v>107</v>
      </c>
      <c r="AB18" s="30" t="s">
        <v>107</v>
      </c>
      <c r="AC18" s="30" t="s">
        <v>107</v>
      </c>
      <c r="AD18" s="30" t="s">
        <v>107</v>
      </c>
      <c r="AE18" s="30" t="s">
        <v>107</v>
      </c>
      <c r="AF18" s="30" t="s">
        <v>107</v>
      </c>
      <c r="AG18" s="30" t="s">
        <v>107</v>
      </c>
      <c r="AH18" s="30" t="s">
        <v>107</v>
      </c>
      <c r="AI18" s="30" t="s">
        <v>107</v>
      </c>
      <c r="AJ18" s="30" t="s">
        <v>107</v>
      </c>
      <c r="AK18" s="30">
        <v>4517.4479999999985</v>
      </c>
      <c r="AL18" s="30">
        <v>3968.9500000000007</v>
      </c>
      <c r="AM18" s="30">
        <v>3675.6110000000008</v>
      </c>
      <c r="AN18" s="30">
        <v>4304.7880000000005</v>
      </c>
      <c r="AO18" s="30">
        <v>4598.7299999999996</v>
      </c>
      <c r="AP18" s="30">
        <v>7172.476999999999</v>
      </c>
      <c r="AQ18" s="30">
        <v>5925.6879999999983</v>
      </c>
      <c r="AR18" s="30">
        <v>5977.3420000000006</v>
      </c>
      <c r="AS18" s="30">
        <v>7974.887999999999</v>
      </c>
      <c r="AT18" s="30">
        <v>6541.2880000000005</v>
      </c>
      <c r="AU18" s="30">
        <v>6558.8289999999943</v>
      </c>
      <c r="AV18" s="30">
        <v>6880.114999999998</v>
      </c>
      <c r="AW18" s="30">
        <v>6638.4410000000025</v>
      </c>
      <c r="AX18" s="30">
        <v>6806.8220000000001</v>
      </c>
      <c r="AY18" s="30">
        <v>10690.216</v>
      </c>
      <c r="AZ18" s="30">
        <v>4266.1970000000001</v>
      </c>
      <c r="BA18" s="30">
        <v>7567.4389999999985</v>
      </c>
      <c r="BB18" s="30">
        <v>8504.5540000000037</v>
      </c>
      <c r="BC18" s="70">
        <f t="shared" si="2"/>
        <v>0.12383515744230054</v>
      </c>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row>
    <row r="19" spans="1:281" s="9" customFormat="1">
      <c r="A19" s="8" t="s">
        <v>40</v>
      </c>
      <c r="B19" s="11" t="s">
        <v>39</v>
      </c>
      <c r="C19" s="49" t="s">
        <v>107</v>
      </c>
      <c r="D19" s="49" t="s">
        <v>107</v>
      </c>
      <c r="E19" s="49" t="s">
        <v>107</v>
      </c>
      <c r="F19" s="49" t="s">
        <v>107</v>
      </c>
      <c r="G19" s="49" t="s">
        <v>107</v>
      </c>
      <c r="H19" s="49" t="s">
        <v>107</v>
      </c>
      <c r="I19" s="49" t="s">
        <v>107</v>
      </c>
      <c r="J19" s="49" t="s">
        <v>107</v>
      </c>
      <c r="K19" s="49" t="s">
        <v>107</v>
      </c>
      <c r="L19" s="49" t="s">
        <v>107</v>
      </c>
      <c r="M19" s="49" t="s">
        <v>107</v>
      </c>
      <c r="N19" s="49" t="s">
        <v>107</v>
      </c>
      <c r="O19" s="49" t="s">
        <v>107</v>
      </c>
      <c r="P19" s="49" t="s">
        <v>107</v>
      </c>
      <c r="Q19" s="49" t="s">
        <v>107</v>
      </c>
      <c r="R19" s="49" t="s">
        <v>107</v>
      </c>
      <c r="S19" s="49" t="s">
        <v>107</v>
      </c>
      <c r="T19" s="49" t="s">
        <v>107</v>
      </c>
      <c r="U19" s="49" t="s">
        <v>107</v>
      </c>
      <c r="V19" s="49" t="s">
        <v>107</v>
      </c>
      <c r="W19" s="49" t="s">
        <v>107</v>
      </c>
      <c r="X19" s="49" t="s">
        <v>107</v>
      </c>
      <c r="Y19" s="49" t="s">
        <v>107</v>
      </c>
      <c r="Z19" s="49" t="s">
        <v>107</v>
      </c>
      <c r="AA19" s="49" t="s">
        <v>107</v>
      </c>
      <c r="AB19" s="49" t="s">
        <v>107</v>
      </c>
      <c r="AC19" s="49" t="s">
        <v>107</v>
      </c>
      <c r="AD19" s="49" t="s">
        <v>107</v>
      </c>
      <c r="AE19" s="49" t="s">
        <v>107</v>
      </c>
      <c r="AF19" s="49" t="s">
        <v>107</v>
      </c>
      <c r="AG19" s="49" t="s">
        <v>107</v>
      </c>
      <c r="AH19" s="49" t="s">
        <v>107</v>
      </c>
      <c r="AI19" s="49" t="s">
        <v>107</v>
      </c>
      <c r="AJ19" s="49" t="s">
        <v>107</v>
      </c>
      <c r="AK19" s="30">
        <v>20548.762999999999</v>
      </c>
      <c r="AL19" s="30">
        <v>20579.219000000001</v>
      </c>
      <c r="AM19" s="30">
        <v>21284.871999999999</v>
      </c>
      <c r="AN19" s="30">
        <v>23682.569</v>
      </c>
      <c r="AO19" s="30">
        <v>25507.47</v>
      </c>
      <c r="AP19" s="30">
        <v>25112.1</v>
      </c>
      <c r="AQ19" s="30">
        <v>26537.671999999999</v>
      </c>
      <c r="AR19" s="30">
        <v>27282.442999999999</v>
      </c>
      <c r="AS19" s="30">
        <v>28028.019</v>
      </c>
      <c r="AT19" s="30">
        <v>29742.107</v>
      </c>
      <c r="AU19" s="30">
        <v>34485.473999999995</v>
      </c>
      <c r="AV19" s="30">
        <v>36516.955999999998</v>
      </c>
      <c r="AW19" s="30">
        <v>37594.870000000003</v>
      </c>
      <c r="AX19" s="30">
        <v>39335.4</v>
      </c>
      <c r="AY19" s="30">
        <v>45418.538</v>
      </c>
      <c r="AZ19" s="30">
        <v>48972.612000000001</v>
      </c>
      <c r="BA19" s="30">
        <v>48012.135999999999</v>
      </c>
      <c r="BB19" s="30">
        <v>44782.845000000001</v>
      </c>
      <c r="BC19" s="71">
        <f t="shared" si="2"/>
        <v>-6.725989029107135E-2</v>
      </c>
      <c r="BD19" s="64"/>
      <c r="BE19" s="64"/>
      <c r="BF19" s="64"/>
      <c r="BG19" s="64"/>
      <c r="BH19" s="64"/>
      <c r="BI19" s="64"/>
      <c r="BJ19" s="64"/>
      <c r="BK19" s="64"/>
      <c r="BL19" s="64"/>
      <c r="BM19" s="64"/>
      <c r="BN19" s="64"/>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7"/>
      <c r="IV19" s="47"/>
      <c r="IW19" s="47"/>
      <c r="IX19" s="47"/>
      <c r="IY19" s="47"/>
      <c r="IZ19" s="47"/>
      <c r="JA19" s="47"/>
      <c r="JB19" s="47"/>
      <c r="JC19" s="47"/>
      <c r="JD19" s="47"/>
      <c r="JE19" s="47"/>
      <c r="JF19" s="47"/>
      <c r="JG19" s="47"/>
      <c r="JH19" s="47"/>
      <c r="JI19" s="47"/>
      <c r="JJ19" s="47"/>
      <c r="JK19" s="47"/>
      <c r="JL19" s="47"/>
      <c r="JM19" s="47"/>
      <c r="JN19" s="47"/>
      <c r="JO19" s="47"/>
      <c r="JP19" s="47"/>
      <c r="JQ19" s="47"/>
      <c r="JR19" s="47"/>
      <c r="JS19" s="47"/>
      <c r="JT19" s="47"/>
      <c r="JU19" s="47"/>
    </row>
    <row r="20" spans="1:281" s="9" customFormat="1">
      <c r="A20" s="8" t="s">
        <v>38</v>
      </c>
      <c r="B20" s="11" t="s">
        <v>37</v>
      </c>
      <c r="C20" s="49" t="s">
        <v>107</v>
      </c>
      <c r="D20" s="49" t="s">
        <v>107</v>
      </c>
      <c r="E20" s="49" t="s">
        <v>107</v>
      </c>
      <c r="F20" s="49" t="s">
        <v>107</v>
      </c>
      <c r="G20" s="49" t="s">
        <v>107</v>
      </c>
      <c r="H20" s="49" t="s">
        <v>107</v>
      </c>
      <c r="I20" s="49" t="s">
        <v>107</v>
      </c>
      <c r="J20" s="49" t="s">
        <v>107</v>
      </c>
      <c r="K20" s="49" t="s">
        <v>107</v>
      </c>
      <c r="L20" s="49" t="s">
        <v>107</v>
      </c>
      <c r="M20" s="49" t="s">
        <v>107</v>
      </c>
      <c r="N20" s="49" t="s">
        <v>107</v>
      </c>
      <c r="O20" s="49" t="s">
        <v>107</v>
      </c>
      <c r="P20" s="49" t="s">
        <v>107</v>
      </c>
      <c r="Q20" s="49" t="s">
        <v>107</v>
      </c>
      <c r="R20" s="49" t="s">
        <v>107</v>
      </c>
      <c r="S20" s="49" t="s">
        <v>107</v>
      </c>
      <c r="T20" s="49" t="s">
        <v>107</v>
      </c>
      <c r="U20" s="49" t="s">
        <v>107</v>
      </c>
      <c r="V20" s="49" t="s">
        <v>107</v>
      </c>
      <c r="W20" s="49" t="s">
        <v>107</v>
      </c>
      <c r="X20" s="49" t="s">
        <v>107</v>
      </c>
      <c r="Y20" s="49" t="s">
        <v>107</v>
      </c>
      <c r="Z20" s="49" t="s">
        <v>107</v>
      </c>
      <c r="AA20" s="49" t="s">
        <v>107</v>
      </c>
      <c r="AB20" s="49" t="s">
        <v>107</v>
      </c>
      <c r="AC20" s="49" t="s">
        <v>107</v>
      </c>
      <c r="AD20" s="49" t="s">
        <v>107</v>
      </c>
      <c r="AE20" s="49" t="s">
        <v>107</v>
      </c>
      <c r="AF20" s="49" t="s">
        <v>107</v>
      </c>
      <c r="AG20" s="49" t="s">
        <v>107</v>
      </c>
      <c r="AH20" s="49" t="s">
        <v>107</v>
      </c>
      <c r="AI20" s="49" t="s">
        <v>107</v>
      </c>
      <c r="AJ20" s="49" t="s">
        <v>107</v>
      </c>
      <c r="AK20" s="30">
        <v>-16031.315000000001</v>
      </c>
      <c r="AL20" s="30">
        <v>-16610.269</v>
      </c>
      <c r="AM20" s="30">
        <v>-17609.260999999999</v>
      </c>
      <c r="AN20" s="30">
        <v>-19377.780999999999</v>
      </c>
      <c r="AO20" s="30">
        <v>-20908.740000000002</v>
      </c>
      <c r="AP20" s="30">
        <v>-17939.623</v>
      </c>
      <c r="AQ20" s="30">
        <v>-20611.984</v>
      </c>
      <c r="AR20" s="30">
        <v>-21305.100999999999</v>
      </c>
      <c r="AS20" s="30">
        <v>-20053.131000000001</v>
      </c>
      <c r="AT20" s="30">
        <v>-23200.819</v>
      </c>
      <c r="AU20" s="30">
        <v>-27926.645</v>
      </c>
      <c r="AV20" s="30">
        <v>-29636.841</v>
      </c>
      <c r="AW20" s="30">
        <v>-30956.429</v>
      </c>
      <c r="AX20" s="30">
        <v>-32528.578000000001</v>
      </c>
      <c r="AY20" s="30">
        <v>-34728.322</v>
      </c>
      <c r="AZ20" s="30">
        <v>-44706.415000000001</v>
      </c>
      <c r="BA20" s="30">
        <v>-40444.697</v>
      </c>
      <c r="BB20" s="30">
        <v>-36278.290999999997</v>
      </c>
      <c r="BC20" s="71">
        <f t="shared" si="2"/>
        <v>0.10301488968998834</v>
      </c>
      <c r="BD20" s="64"/>
      <c r="BE20" s="64"/>
      <c r="BF20" s="64"/>
      <c r="BG20" s="64"/>
      <c r="BH20" s="64"/>
      <c r="BI20" s="64"/>
      <c r="BJ20" s="64"/>
      <c r="BK20" s="64"/>
      <c r="BL20" s="64"/>
      <c r="BM20" s="64"/>
      <c r="BN20" s="64"/>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row>
    <row r="21" spans="1:281" s="17" customFormat="1">
      <c r="A21" s="5" t="s">
        <v>19</v>
      </c>
      <c r="B21" s="5" t="s">
        <v>20</v>
      </c>
      <c r="C21" s="28" t="s">
        <v>107</v>
      </c>
      <c r="D21" s="28" t="s">
        <v>107</v>
      </c>
      <c r="E21" s="28" t="s">
        <v>107</v>
      </c>
      <c r="F21" s="28" t="s">
        <v>107</v>
      </c>
      <c r="G21" s="28" t="s">
        <v>107</v>
      </c>
      <c r="H21" s="28" t="s">
        <v>107</v>
      </c>
      <c r="I21" s="28" t="s">
        <v>107</v>
      </c>
      <c r="J21" s="28" t="s">
        <v>107</v>
      </c>
      <c r="K21" s="28" t="s">
        <v>107</v>
      </c>
      <c r="L21" s="28" t="s">
        <v>107</v>
      </c>
      <c r="M21" s="28" t="s">
        <v>107</v>
      </c>
      <c r="N21" s="28" t="s">
        <v>107</v>
      </c>
      <c r="O21" s="28" t="s">
        <v>107</v>
      </c>
      <c r="P21" s="28" t="s">
        <v>107</v>
      </c>
      <c r="Q21" s="28" t="s">
        <v>107</v>
      </c>
      <c r="R21" s="28" t="s">
        <v>107</v>
      </c>
      <c r="S21" s="28" t="s">
        <v>107</v>
      </c>
      <c r="T21" s="28" t="s">
        <v>107</v>
      </c>
      <c r="U21" s="28" t="s">
        <v>107</v>
      </c>
      <c r="V21" s="28" t="s">
        <v>107</v>
      </c>
      <c r="W21" s="28" t="s">
        <v>107</v>
      </c>
      <c r="X21" s="28" t="s">
        <v>107</v>
      </c>
      <c r="Y21" s="28" t="s">
        <v>107</v>
      </c>
      <c r="Z21" s="28" t="s">
        <v>107</v>
      </c>
      <c r="AA21" s="28" t="s">
        <v>107</v>
      </c>
      <c r="AB21" s="28" t="s">
        <v>107</v>
      </c>
      <c r="AC21" s="28" t="s">
        <v>107</v>
      </c>
      <c r="AD21" s="28" t="s">
        <v>107</v>
      </c>
      <c r="AE21" s="28" t="s">
        <v>107</v>
      </c>
      <c r="AF21" s="28" t="s">
        <v>107</v>
      </c>
      <c r="AG21" s="28" t="s">
        <v>107</v>
      </c>
      <c r="AH21" s="28" t="s">
        <v>107</v>
      </c>
      <c r="AI21" s="28" t="s">
        <v>107</v>
      </c>
      <c r="AJ21" s="28" t="s">
        <v>107</v>
      </c>
      <c r="AK21" s="28">
        <v>2172.1860000000001</v>
      </c>
      <c r="AL21" s="28">
        <v>2281.2170000000001</v>
      </c>
      <c r="AM21" s="28">
        <v>1402.444</v>
      </c>
      <c r="AN21" s="28">
        <v>-314.20800000000003</v>
      </c>
      <c r="AO21" s="28">
        <v>719.97400000000005</v>
      </c>
      <c r="AP21" s="28">
        <v>1661.171</v>
      </c>
      <c r="AQ21" s="28">
        <v>4503.3500000000004</v>
      </c>
      <c r="AR21" s="28">
        <v>3487.4810000000002</v>
      </c>
      <c r="AS21" s="28">
        <v>4756.7420000000002</v>
      </c>
      <c r="AT21" s="28">
        <v>6394.3490000000002</v>
      </c>
      <c r="AU21" s="28">
        <v>5147.6660000000002</v>
      </c>
      <c r="AV21" s="28">
        <v>4570.0309999999999</v>
      </c>
      <c r="AW21" s="28">
        <v>3213.2959999999998</v>
      </c>
      <c r="AX21" s="28">
        <v>2407.877</v>
      </c>
      <c r="AY21" s="28">
        <v>2020.8280714699997</v>
      </c>
      <c r="AZ21" s="28">
        <v>1592.766328310001</v>
      </c>
      <c r="BA21" s="28">
        <v>-1713.9870000000001</v>
      </c>
      <c r="BB21" s="28">
        <v>-2235.518</v>
      </c>
      <c r="BC21" s="69">
        <f t="shared" si="2"/>
        <v>-0.30427943735862634</v>
      </c>
      <c r="BD21" s="64"/>
      <c r="BE21" s="64"/>
      <c r="BF21" s="64"/>
      <c r="BG21" s="64"/>
      <c r="BH21" s="64"/>
      <c r="BI21" s="64"/>
      <c r="BJ21" s="64"/>
      <c r="BK21" s="64"/>
      <c r="BL21" s="64"/>
      <c r="BM21" s="64"/>
      <c r="BN21" s="64"/>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row>
    <row r="22" spans="1:281" s="17" customFormat="1">
      <c r="A22" s="5" t="s">
        <v>113</v>
      </c>
      <c r="B22" s="5" t="s">
        <v>112</v>
      </c>
      <c r="C22" s="28" t="s">
        <v>107</v>
      </c>
      <c r="D22" s="28" t="s">
        <v>107</v>
      </c>
      <c r="E22" s="28" t="s">
        <v>107</v>
      </c>
      <c r="F22" s="28" t="s">
        <v>107</v>
      </c>
      <c r="G22" s="28" t="s">
        <v>107</v>
      </c>
      <c r="H22" s="28" t="s">
        <v>107</v>
      </c>
      <c r="I22" s="28" t="s">
        <v>107</v>
      </c>
      <c r="J22" s="28" t="s">
        <v>107</v>
      </c>
      <c r="K22" s="28" t="s">
        <v>107</v>
      </c>
      <c r="L22" s="28" t="s">
        <v>107</v>
      </c>
      <c r="M22" s="28" t="s">
        <v>107</v>
      </c>
      <c r="N22" s="28" t="s">
        <v>107</v>
      </c>
      <c r="O22" s="28" t="s">
        <v>107</v>
      </c>
      <c r="P22" s="28" t="s">
        <v>107</v>
      </c>
      <c r="Q22" s="28" t="s">
        <v>107</v>
      </c>
      <c r="R22" s="28" t="s">
        <v>107</v>
      </c>
      <c r="S22" s="28" t="s">
        <v>107</v>
      </c>
      <c r="T22" s="28" t="s">
        <v>107</v>
      </c>
      <c r="U22" s="28" t="s">
        <v>107</v>
      </c>
      <c r="V22" s="28" t="s">
        <v>107</v>
      </c>
      <c r="W22" s="28" t="s">
        <v>107</v>
      </c>
      <c r="X22" s="28" t="s">
        <v>107</v>
      </c>
      <c r="Y22" s="28" t="s">
        <v>107</v>
      </c>
      <c r="Z22" s="28" t="s">
        <v>107</v>
      </c>
      <c r="AA22" s="28" t="s">
        <v>107</v>
      </c>
      <c r="AB22" s="28" t="s">
        <v>107</v>
      </c>
      <c r="AC22" s="28" t="s">
        <v>107</v>
      </c>
      <c r="AD22" s="28" t="s">
        <v>107</v>
      </c>
      <c r="AE22" s="28" t="s">
        <v>107</v>
      </c>
      <c r="AF22" s="28" t="s">
        <v>107</v>
      </c>
      <c r="AG22" s="28" t="s">
        <v>107</v>
      </c>
      <c r="AH22" s="28" t="s">
        <v>107</v>
      </c>
      <c r="AI22" s="28" t="s">
        <v>107</v>
      </c>
      <c r="AJ22" s="28" t="s">
        <v>107</v>
      </c>
      <c r="AK22" s="28">
        <v>563.976</v>
      </c>
      <c r="AL22" s="28">
        <v>555.71199999999999</v>
      </c>
      <c r="AM22" s="28">
        <v>511.774</v>
      </c>
      <c r="AN22" s="28">
        <v>375.25599999999997</v>
      </c>
      <c r="AO22" s="28">
        <v>379.20299999999997</v>
      </c>
      <c r="AP22" s="28">
        <v>359.40899999999999</v>
      </c>
      <c r="AQ22" s="28">
        <v>290.68400000000003</v>
      </c>
      <c r="AR22" s="28">
        <v>239.36199999999999</v>
      </c>
      <c r="AS22" s="28">
        <v>563.976</v>
      </c>
      <c r="AT22" s="28">
        <v>175.47800000000001</v>
      </c>
      <c r="AU22" s="28">
        <v>247.36099999999999</v>
      </c>
      <c r="AV22" s="28">
        <v>238.059</v>
      </c>
      <c r="AW22" s="28">
        <v>236.26</v>
      </c>
      <c r="AX22" s="28">
        <v>257.73399999999998</v>
      </c>
      <c r="AY22" s="28">
        <v>212.959</v>
      </c>
      <c r="AZ22" s="28">
        <v>281.13099999999997</v>
      </c>
      <c r="BA22" s="28">
        <v>235.88800000000001</v>
      </c>
      <c r="BB22" s="28">
        <v>283.00599999999997</v>
      </c>
      <c r="BC22" s="69">
        <f t="shared" si="2"/>
        <v>0.1997473377195956</v>
      </c>
      <c r="BD22" s="64"/>
      <c r="BE22" s="64"/>
      <c r="BF22" s="64"/>
      <c r="BG22" s="64"/>
      <c r="BH22" s="64"/>
      <c r="BI22" s="64"/>
      <c r="BJ22" s="64"/>
      <c r="BK22" s="64"/>
      <c r="BL22" s="64"/>
      <c r="BM22" s="64"/>
      <c r="BN22" s="64"/>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row>
    <row r="23" spans="1:281" s="17" customFormat="1">
      <c r="A23" s="5" t="s">
        <v>76</v>
      </c>
      <c r="B23" s="5" t="s">
        <v>36</v>
      </c>
      <c r="C23" s="28" t="s">
        <v>107</v>
      </c>
      <c r="D23" s="28" t="s">
        <v>107</v>
      </c>
      <c r="E23" s="28" t="s">
        <v>107</v>
      </c>
      <c r="F23" s="28" t="s">
        <v>107</v>
      </c>
      <c r="G23" s="28" t="s">
        <v>107</v>
      </c>
      <c r="H23" s="28" t="s">
        <v>107</v>
      </c>
      <c r="I23" s="28" t="s">
        <v>107</v>
      </c>
      <c r="J23" s="28" t="s">
        <v>107</v>
      </c>
      <c r="K23" s="28" t="s">
        <v>107</v>
      </c>
      <c r="L23" s="28" t="s">
        <v>107</v>
      </c>
      <c r="M23" s="28" t="s">
        <v>107</v>
      </c>
      <c r="N23" s="28" t="s">
        <v>107</v>
      </c>
      <c r="O23" s="28" t="s">
        <v>107</v>
      </c>
      <c r="P23" s="28" t="s">
        <v>107</v>
      </c>
      <c r="Q23" s="28" t="s">
        <v>107</v>
      </c>
      <c r="R23" s="28" t="s">
        <v>107</v>
      </c>
      <c r="S23" s="28" t="s">
        <v>107</v>
      </c>
      <c r="T23" s="28" t="s">
        <v>107</v>
      </c>
      <c r="U23" s="28" t="s">
        <v>107</v>
      </c>
      <c r="V23" s="28" t="s">
        <v>107</v>
      </c>
      <c r="W23" s="28" t="s">
        <v>107</v>
      </c>
      <c r="X23" s="28" t="s">
        <v>107</v>
      </c>
      <c r="Y23" s="28" t="s">
        <v>107</v>
      </c>
      <c r="Z23" s="28" t="s">
        <v>107</v>
      </c>
      <c r="AA23" s="28" t="s">
        <v>107</v>
      </c>
      <c r="AB23" s="28" t="s">
        <v>107</v>
      </c>
      <c r="AC23" s="28" t="s">
        <v>107</v>
      </c>
      <c r="AD23" s="28" t="s">
        <v>107</v>
      </c>
      <c r="AE23" s="28" t="s">
        <v>107</v>
      </c>
      <c r="AF23" s="28" t="s">
        <v>107</v>
      </c>
      <c r="AG23" s="28" t="s">
        <v>107</v>
      </c>
      <c r="AH23" s="28" t="s">
        <v>107</v>
      </c>
      <c r="AI23" s="28" t="s">
        <v>107</v>
      </c>
      <c r="AJ23" s="28" t="s">
        <v>107</v>
      </c>
      <c r="AK23" s="28">
        <v>2296.706771772856</v>
      </c>
      <c r="AL23" s="28">
        <v>2578.0635000288553</v>
      </c>
      <c r="AM23" s="28">
        <v>2804.5115071471819</v>
      </c>
      <c r="AN23" s="28">
        <v>2893.6498607403942</v>
      </c>
      <c r="AO23" s="28">
        <v>2618.1473711351027</v>
      </c>
      <c r="AP23" s="28">
        <v>2506.1755942700829</v>
      </c>
      <c r="AQ23" s="28">
        <v>2613.9301744346735</v>
      </c>
      <c r="AR23" s="28">
        <v>2689.0827014237702</v>
      </c>
      <c r="AS23" s="28">
        <v>3006.0790000000002</v>
      </c>
      <c r="AT23" s="28">
        <v>3006.0790000000002</v>
      </c>
      <c r="AU23" s="28">
        <v>3608.922</v>
      </c>
      <c r="AV23" s="28">
        <v>3845.6350000000002</v>
      </c>
      <c r="AW23" s="28">
        <v>3983.951</v>
      </c>
      <c r="AX23" s="28">
        <v>4134.4790000000003</v>
      </c>
      <c r="AY23" s="28">
        <v>4265.2790000000005</v>
      </c>
      <c r="AZ23" s="28">
        <v>4435.4790000000003</v>
      </c>
      <c r="BA23" s="28">
        <v>4699.6210000000001</v>
      </c>
      <c r="BB23" s="28">
        <v>5728.741</v>
      </c>
      <c r="BC23" s="69">
        <f t="shared" si="2"/>
        <v>0.21897936025053932</v>
      </c>
      <c r="BD23" s="64"/>
      <c r="BE23" s="64"/>
      <c r="BF23" s="64"/>
      <c r="BG23" s="64"/>
      <c r="BH23" s="64"/>
      <c r="BI23" s="64"/>
      <c r="BJ23" s="64"/>
      <c r="BK23" s="64"/>
      <c r="BL23" s="64"/>
      <c r="BM23" s="64"/>
      <c r="BN23" s="64"/>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row>
    <row r="24" spans="1:281" s="17" customFormat="1" ht="15" thickBot="1">
      <c r="A24" s="5" t="s">
        <v>77</v>
      </c>
      <c r="B24" s="3" t="s">
        <v>35</v>
      </c>
      <c r="C24" s="28" t="s">
        <v>107</v>
      </c>
      <c r="D24" s="28" t="s">
        <v>107</v>
      </c>
      <c r="E24" s="28" t="s">
        <v>107</v>
      </c>
      <c r="F24" s="28" t="s">
        <v>107</v>
      </c>
      <c r="G24" s="28" t="s">
        <v>107</v>
      </c>
      <c r="H24" s="28" t="s">
        <v>107</v>
      </c>
      <c r="I24" s="28" t="s">
        <v>107</v>
      </c>
      <c r="J24" s="28" t="s">
        <v>107</v>
      </c>
      <c r="K24" s="28" t="s">
        <v>107</v>
      </c>
      <c r="L24" s="28" t="s">
        <v>107</v>
      </c>
      <c r="M24" s="28" t="s">
        <v>107</v>
      </c>
      <c r="N24" s="28" t="s">
        <v>107</v>
      </c>
      <c r="O24" s="28" t="s">
        <v>107</v>
      </c>
      <c r="P24" s="28" t="s">
        <v>107</v>
      </c>
      <c r="Q24" s="28" t="s">
        <v>107</v>
      </c>
      <c r="R24" s="28" t="s">
        <v>107</v>
      </c>
      <c r="S24" s="28" t="s">
        <v>107</v>
      </c>
      <c r="T24" s="28" t="s">
        <v>107</v>
      </c>
      <c r="U24" s="28" t="s">
        <v>107</v>
      </c>
      <c r="V24" s="28" t="s">
        <v>107</v>
      </c>
      <c r="W24" s="28" t="s">
        <v>107</v>
      </c>
      <c r="X24" s="28" t="s">
        <v>107</v>
      </c>
      <c r="Y24" s="28" t="s">
        <v>107</v>
      </c>
      <c r="Z24" s="28" t="s">
        <v>107</v>
      </c>
      <c r="AA24" s="28" t="s">
        <v>107</v>
      </c>
      <c r="AB24" s="28" t="s">
        <v>107</v>
      </c>
      <c r="AC24" s="28" t="s">
        <v>107</v>
      </c>
      <c r="AD24" s="28" t="s">
        <v>107</v>
      </c>
      <c r="AE24" s="28" t="s">
        <v>107</v>
      </c>
      <c r="AF24" s="28" t="s">
        <v>107</v>
      </c>
      <c r="AG24" s="28" t="s">
        <v>107</v>
      </c>
      <c r="AH24" s="28" t="s">
        <v>107</v>
      </c>
      <c r="AI24" s="28" t="s">
        <v>107</v>
      </c>
      <c r="AJ24" s="28" t="s">
        <v>107</v>
      </c>
      <c r="AK24" s="28">
        <v>681.67</v>
      </c>
      <c r="AL24" s="28">
        <v>719.75199999999995</v>
      </c>
      <c r="AM24" s="28">
        <v>758.37599999999998</v>
      </c>
      <c r="AN24" s="28">
        <v>783.91</v>
      </c>
      <c r="AO24" s="28">
        <v>844.62400000000002</v>
      </c>
      <c r="AP24" s="28">
        <v>855.76199999999994</v>
      </c>
      <c r="AQ24" s="28">
        <v>818.47400000000005</v>
      </c>
      <c r="AR24" s="28">
        <v>840.49099999999999</v>
      </c>
      <c r="AS24" s="28">
        <v>857.82799999999997</v>
      </c>
      <c r="AT24" s="28">
        <v>863.71299999999997</v>
      </c>
      <c r="AU24" s="28">
        <v>870.61900000000003</v>
      </c>
      <c r="AV24" s="28">
        <v>893.00900000000001</v>
      </c>
      <c r="AW24" s="28">
        <v>891.89700000000005</v>
      </c>
      <c r="AX24" s="28">
        <v>922.14800000000002</v>
      </c>
      <c r="AY24" s="28">
        <v>923.85199999999998</v>
      </c>
      <c r="AZ24" s="28">
        <v>942.44299999999998</v>
      </c>
      <c r="BA24" s="28">
        <v>960.17</v>
      </c>
      <c r="BB24" s="28">
        <v>981.49199999999996</v>
      </c>
      <c r="BC24" s="69">
        <f t="shared" si="2"/>
        <v>2.2206484268410806E-2</v>
      </c>
      <c r="BD24" s="64"/>
      <c r="BE24" s="64"/>
      <c r="BF24" s="64"/>
      <c r="BG24" s="64"/>
      <c r="BH24" s="64"/>
      <c r="BI24" s="64"/>
      <c r="BJ24" s="64"/>
      <c r="BK24" s="64"/>
      <c r="BL24" s="64"/>
      <c r="BM24" s="64"/>
      <c r="BN24" s="64"/>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row>
    <row r="25" spans="1:281" s="29" customFormat="1" ht="25.5" customHeight="1" thickTop="1" thickBot="1">
      <c r="A25" s="5" t="s">
        <v>74</v>
      </c>
      <c r="B25" s="3" t="s">
        <v>73</v>
      </c>
      <c r="C25" s="28" t="s">
        <v>107</v>
      </c>
      <c r="D25" s="28" t="s">
        <v>107</v>
      </c>
      <c r="E25" s="28" t="s">
        <v>107</v>
      </c>
      <c r="F25" s="28" t="s">
        <v>107</v>
      </c>
      <c r="G25" s="28" t="s">
        <v>107</v>
      </c>
      <c r="H25" s="28" t="s">
        <v>107</v>
      </c>
      <c r="I25" s="28" t="s">
        <v>107</v>
      </c>
      <c r="J25" s="28" t="s">
        <v>107</v>
      </c>
      <c r="K25" s="28" t="s">
        <v>107</v>
      </c>
      <c r="L25" s="28" t="s">
        <v>107</v>
      </c>
      <c r="M25" s="28" t="s">
        <v>107</v>
      </c>
      <c r="N25" s="28" t="s">
        <v>107</v>
      </c>
      <c r="O25" s="28" t="s">
        <v>107</v>
      </c>
      <c r="P25" s="28" t="s">
        <v>107</v>
      </c>
      <c r="Q25" s="28" t="s">
        <v>107</v>
      </c>
      <c r="R25" s="28" t="s">
        <v>107</v>
      </c>
      <c r="S25" s="28" t="s">
        <v>107</v>
      </c>
      <c r="T25" s="28" t="s">
        <v>107</v>
      </c>
      <c r="U25" s="28" t="s">
        <v>107</v>
      </c>
      <c r="V25" s="28" t="s">
        <v>107</v>
      </c>
      <c r="W25" s="28" t="s">
        <v>107</v>
      </c>
      <c r="X25" s="28" t="s">
        <v>107</v>
      </c>
      <c r="Y25" s="28" t="s">
        <v>107</v>
      </c>
      <c r="Z25" s="28" t="s">
        <v>107</v>
      </c>
      <c r="AA25" s="28" t="s">
        <v>107</v>
      </c>
      <c r="AB25" s="28" t="s">
        <v>107</v>
      </c>
      <c r="AC25" s="28" t="s">
        <v>107</v>
      </c>
      <c r="AD25" s="28" t="s">
        <v>107</v>
      </c>
      <c r="AE25" s="28" t="s">
        <v>107</v>
      </c>
      <c r="AF25" s="28" t="s">
        <v>107</v>
      </c>
      <c r="AG25" s="28" t="s">
        <v>107</v>
      </c>
      <c r="AH25" s="28" t="s">
        <v>107</v>
      </c>
      <c r="AI25" s="28" t="s">
        <v>107</v>
      </c>
      <c r="AJ25" s="28" t="s">
        <v>107</v>
      </c>
      <c r="AK25" s="28">
        <v>11491.463228227134</v>
      </c>
      <c r="AL25" s="28">
        <v>13684.09249997115</v>
      </c>
      <c r="AM25" s="28">
        <v>15419.433492852819</v>
      </c>
      <c r="AN25" s="28">
        <v>20921.534139259595</v>
      </c>
      <c r="AO25" s="28">
        <v>20833.840628864891</v>
      </c>
      <c r="AP25" s="28">
        <v>16373.376405729912</v>
      </c>
      <c r="AQ25" s="28">
        <v>16928.145825565327</v>
      </c>
      <c r="AR25" s="28">
        <v>16554.098298576231</v>
      </c>
      <c r="AS25" s="28">
        <v>12929.80599999999</v>
      </c>
      <c r="AT25" s="28">
        <v>17430.400999999998</v>
      </c>
      <c r="AU25" s="28">
        <v>17344.214000000007</v>
      </c>
      <c r="AV25" s="28">
        <v>14898.038999999997</v>
      </c>
      <c r="AW25" s="28">
        <v>15894.610000000008</v>
      </c>
      <c r="AX25" s="28">
        <v>18670.572</v>
      </c>
      <c r="AY25" s="28">
        <v>12585.437928530002</v>
      </c>
      <c r="AZ25" s="28">
        <v>22428.04367169</v>
      </c>
      <c r="BA25" s="28">
        <v>27509.49500000001</v>
      </c>
      <c r="BB25" s="28">
        <v>21001.809999999998</v>
      </c>
      <c r="BC25" s="69">
        <f t="shared" si="2"/>
        <v>-0.23656141270495915</v>
      </c>
      <c r="BD25" s="64"/>
      <c r="BE25" s="64"/>
      <c r="BF25" s="64"/>
      <c r="BG25" s="64"/>
      <c r="BH25" s="64"/>
      <c r="BI25" s="64"/>
      <c r="BJ25" s="64"/>
      <c r="BK25" s="64"/>
      <c r="BL25" s="64"/>
      <c r="BM25" s="64"/>
      <c r="BN25" s="64"/>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row>
    <row r="26" spans="1:281" ht="15" thickTop="1">
      <c r="A26" s="38" t="s">
        <v>3</v>
      </c>
      <c r="B26" s="38" t="s">
        <v>4</v>
      </c>
      <c r="C26" s="55" t="s">
        <v>107</v>
      </c>
      <c r="D26" s="55" t="s">
        <v>107</v>
      </c>
      <c r="E26" s="55" t="s">
        <v>107</v>
      </c>
      <c r="F26" s="55" t="s">
        <v>107</v>
      </c>
      <c r="G26" s="55" t="s">
        <v>107</v>
      </c>
      <c r="H26" s="55" t="s">
        <v>107</v>
      </c>
      <c r="I26" s="55" t="s">
        <v>107</v>
      </c>
      <c r="J26" s="55" t="s">
        <v>107</v>
      </c>
      <c r="K26" s="55" t="s">
        <v>107</v>
      </c>
      <c r="L26" s="55" t="s">
        <v>107</v>
      </c>
      <c r="M26" s="55" t="s">
        <v>107</v>
      </c>
      <c r="N26" s="55" t="s">
        <v>107</v>
      </c>
      <c r="O26" s="55" t="s">
        <v>107</v>
      </c>
      <c r="P26" s="55" t="s">
        <v>107</v>
      </c>
      <c r="Q26" s="55" t="s">
        <v>107</v>
      </c>
      <c r="R26" s="55" t="s">
        <v>107</v>
      </c>
      <c r="S26" s="55" t="s">
        <v>107</v>
      </c>
      <c r="T26" s="55" t="s">
        <v>107</v>
      </c>
      <c r="U26" s="55" t="s">
        <v>107</v>
      </c>
      <c r="V26" s="55" t="s">
        <v>107</v>
      </c>
      <c r="W26" s="55" t="s">
        <v>107</v>
      </c>
      <c r="X26" s="55" t="s">
        <v>107</v>
      </c>
      <c r="Y26" s="55" t="s">
        <v>107</v>
      </c>
      <c r="Z26" s="55" t="s">
        <v>107</v>
      </c>
      <c r="AA26" s="55" t="s">
        <v>107</v>
      </c>
      <c r="AB26" s="55" t="s">
        <v>107</v>
      </c>
      <c r="AC26" s="55" t="s">
        <v>107</v>
      </c>
      <c r="AD26" s="55" t="s">
        <v>107</v>
      </c>
      <c r="AE26" s="55" t="s">
        <v>107</v>
      </c>
      <c r="AF26" s="55" t="s">
        <v>107</v>
      </c>
      <c r="AG26" s="55" t="s">
        <v>107</v>
      </c>
      <c r="AH26" s="55" t="s">
        <v>107</v>
      </c>
      <c r="AI26" s="55" t="s">
        <v>107</v>
      </c>
      <c r="AJ26" s="55" t="s">
        <v>107</v>
      </c>
      <c r="AK26" s="34">
        <v>-1983.5219999999972</v>
      </c>
      <c r="AL26" s="34">
        <v>57455.672999999952</v>
      </c>
      <c r="AM26" s="34">
        <v>40228.755000000005</v>
      </c>
      <c r="AN26" s="34">
        <v>22665.105000000098</v>
      </c>
      <c r="AO26" s="34">
        <v>-66285.529000000097</v>
      </c>
      <c r="AP26" s="34">
        <v>60596.053000000073</v>
      </c>
      <c r="AQ26" s="34">
        <v>21938.381999999983</v>
      </c>
      <c r="AR26" s="34">
        <v>4230.5429999999469</v>
      </c>
      <c r="AS26" s="34">
        <v>46967.876000000047</v>
      </c>
      <c r="AT26" s="34">
        <v>46397.21100000001</v>
      </c>
      <c r="AU26" s="34">
        <v>55585.152999999933</v>
      </c>
      <c r="AV26" s="34">
        <v>9590.8110000001034</v>
      </c>
      <c r="AW26" s="34">
        <v>36943.137999999919</v>
      </c>
      <c r="AX26" s="34">
        <v>69551.688000000082</v>
      </c>
      <c r="AY26" s="34">
        <v>-20510.639000000083</v>
      </c>
      <c r="AZ26" s="34">
        <v>130532.11800000002</v>
      </c>
      <c r="BA26" s="34">
        <v>58176.165000000037</v>
      </c>
      <c r="BB26" s="34">
        <v>94924.719999999856</v>
      </c>
      <c r="BC26" s="72">
        <f t="shared" si="2"/>
        <v>0.63167716538207352</v>
      </c>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row>
    <row r="27" spans="1:281" ht="15" thickBot="1">
      <c r="A27" s="40" t="s">
        <v>74</v>
      </c>
      <c r="B27" s="40" t="s">
        <v>73</v>
      </c>
      <c r="C27" s="30" t="s">
        <v>107</v>
      </c>
      <c r="D27" s="30" t="s">
        <v>107</v>
      </c>
      <c r="E27" s="30" t="s">
        <v>107</v>
      </c>
      <c r="F27" s="30" t="s">
        <v>107</v>
      </c>
      <c r="G27" s="30" t="s">
        <v>107</v>
      </c>
      <c r="H27" s="30" t="s">
        <v>107</v>
      </c>
      <c r="I27" s="30" t="s">
        <v>107</v>
      </c>
      <c r="J27" s="30" t="s">
        <v>107</v>
      </c>
      <c r="K27" s="30" t="s">
        <v>107</v>
      </c>
      <c r="L27" s="30" t="s">
        <v>107</v>
      </c>
      <c r="M27" s="30" t="s">
        <v>107</v>
      </c>
      <c r="N27" s="30" t="s">
        <v>107</v>
      </c>
      <c r="O27" s="30" t="s">
        <v>107</v>
      </c>
      <c r="P27" s="30" t="s">
        <v>107</v>
      </c>
      <c r="Q27" s="30" t="s">
        <v>107</v>
      </c>
      <c r="R27" s="30" t="s">
        <v>107</v>
      </c>
      <c r="S27" s="30" t="s">
        <v>107</v>
      </c>
      <c r="T27" s="30" t="s">
        <v>107</v>
      </c>
      <c r="U27" s="30" t="s">
        <v>107</v>
      </c>
      <c r="V27" s="30" t="s">
        <v>107</v>
      </c>
      <c r="W27" s="30" t="s">
        <v>107</v>
      </c>
      <c r="X27" s="30" t="s">
        <v>107</v>
      </c>
      <c r="Y27" s="30" t="s">
        <v>107</v>
      </c>
      <c r="Z27" s="30" t="s">
        <v>107</v>
      </c>
      <c r="AA27" s="30" t="s">
        <v>107</v>
      </c>
      <c r="AB27" s="30" t="s">
        <v>107</v>
      </c>
      <c r="AC27" s="30" t="s">
        <v>107</v>
      </c>
      <c r="AD27" s="30" t="s">
        <v>107</v>
      </c>
      <c r="AE27" s="30" t="s">
        <v>107</v>
      </c>
      <c r="AF27" s="30" t="s">
        <v>107</v>
      </c>
      <c r="AG27" s="30" t="s">
        <v>107</v>
      </c>
      <c r="AH27" s="30" t="s">
        <v>107</v>
      </c>
      <c r="AI27" s="30" t="s">
        <v>107</v>
      </c>
      <c r="AJ27" s="30" t="s">
        <v>107</v>
      </c>
      <c r="AK27" s="27">
        <v>11491.463228227134</v>
      </c>
      <c r="AL27" s="27">
        <v>13684.09249997115</v>
      </c>
      <c r="AM27" s="27">
        <v>15419.433492852819</v>
      </c>
      <c r="AN27" s="27">
        <v>20921.534139259595</v>
      </c>
      <c r="AO27" s="27">
        <v>20833.840628864891</v>
      </c>
      <c r="AP27" s="27">
        <v>16373.376405729912</v>
      </c>
      <c r="AQ27" s="27">
        <v>16928.145825565327</v>
      </c>
      <c r="AR27" s="27">
        <v>16554.098298576231</v>
      </c>
      <c r="AS27" s="27">
        <v>12929.80599999999</v>
      </c>
      <c r="AT27" s="27">
        <v>17430.400999999998</v>
      </c>
      <c r="AU27" s="27">
        <v>17344.214000000007</v>
      </c>
      <c r="AV27" s="27">
        <v>14898.038999999997</v>
      </c>
      <c r="AW27" s="27">
        <v>15894.610000000008</v>
      </c>
      <c r="AX27" s="27">
        <v>18670.572</v>
      </c>
      <c r="AY27" s="27">
        <v>12585.437928530002</v>
      </c>
      <c r="AZ27" s="27">
        <v>22428.04367169</v>
      </c>
      <c r="BA27" s="27">
        <v>27509.49500000001</v>
      </c>
      <c r="BB27" s="27">
        <v>21001.809999999998</v>
      </c>
      <c r="BC27" s="70">
        <f t="shared" si="2"/>
        <v>-0.23656141270495915</v>
      </c>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row>
    <row r="28" spans="1:281" s="29" customFormat="1" ht="15.75" thickTop="1" thickBot="1">
      <c r="A28" s="41" t="s">
        <v>5</v>
      </c>
      <c r="B28" s="40" t="s">
        <v>6</v>
      </c>
      <c r="C28" s="30" t="s">
        <v>107</v>
      </c>
      <c r="D28" s="30" t="s">
        <v>107</v>
      </c>
      <c r="E28" s="30" t="s">
        <v>107</v>
      </c>
      <c r="F28" s="30" t="s">
        <v>107</v>
      </c>
      <c r="G28" s="30" t="s">
        <v>107</v>
      </c>
      <c r="H28" s="30" t="s">
        <v>107</v>
      </c>
      <c r="I28" s="30" t="s">
        <v>107</v>
      </c>
      <c r="J28" s="30" t="s">
        <v>107</v>
      </c>
      <c r="K28" s="30" t="s">
        <v>107</v>
      </c>
      <c r="L28" s="30" t="s">
        <v>107</v>
      </c>
      <c r="M28" s="30" t="s">
        <v>107</v>
      </c>
      <c r="N28" s="30" t="s">
        <v>107</v>
      </c>
      <c r="O28" s="30" t="s">
        <v>107</v>
      </c>
      <c r="P28" s="30" t="s">
        <v>107</v>
      </c>
      <c r="Q28" s="30" t="s">
        <v>107</v>
      </c>
      <c r="R28" s="30" t="s">
        <v>107</v>
      </c>
      <c r="S28" s="30" t="s">
        <v>107</v>
      </c>
      <c r="T28" s="30" t="s">
        <v>107</v>
      </c>
      <c r="U28" s="30" t="s">
        <v>107</v>
      </c>
      <c r="V28" s="30" t="s">
        <v>107</v>
      </c>
      <c r="W28" s="30" t="s">
        <v>107</v>
      </c>
      <c r="X28" s="30" t="s">
        <v>107</v>
      </c>
      <c r="Y28" s="30" t="s">
        <v>107</v>
      </c>
      <c r="Z28" s="30" t="s">
        <v>107</v>
      </c>
      <c r="AA28" s="30" t="s">
        <v>107</v>
      </c>
      <c r="AB28" s="30" t="s">
        <v>107</v>
      </c>
      <c r="AC28" s="30" t="s">
        <v>107</v>
      </c>
      <c r="AD28" s="30" t="s">
        <v>107</v>
      </c>
      <c r="AE28" s="30" t="s">
        <v>107</v>
      </c>
      <c r="AF28" s="30" t="s">
        <v>107</v>
      </c>
      <c r="AG28" s="30" t="s">
        <v>107</v>
      </c>
      <c r="AH28" s="30" t="s">
        <v>107</v>
      </c>
      <c r="AI28" s="30" t="s">
        <v>107</v>
      </c>
      <c r="AJ28" s="30" t="s">
        <v>107</v>
      </c>
      <c r="AK28" s="30">
        <v>7621.0209999999988</v>
      </c>
      <c r="AL28" s="30">
        <v>40803.89</v>
      </c>
      <c r="AM28" s="30">
        <v>21291.652000000002</v>
      </c>
      <c r="AN28" s="30">
        <v>838.22999999999956</v>
      </c>
      <c r="AO28" s="30">
        <v>-90869.97</v>
      </c>
      <c r="AP28" s="30">
        <v>43206.628000000004</v>
      </c>
      <c r="AQ28" s="30">
        <v>5172.7219999999998</v>
      </c>
      <c r="AR28" s="30">
        <v>-13982.032999999999</v>
      </c>
      <c r="AS28" s="30">
        <v>31968.964</v>
      </c>
      <c r="AT28" s="30">
        <v>30930.78</v>
      </c>
      <c r="AU28" s="30">
        <v>40353.705000000002</v>
      </c>
      <c r="AV28" s="30">
        <v>-3706.3339999999998</v>
      </c>
      <c r="AW28" s="30">
        <v>22021.121999999999</v>
      </c>
      <c r="AX28" s="30">
        <v>52202.597999999998</v>
      </c>
      <c r="AY28" s="30">
        <v>-35002.161999999997</v>
      </c>
      <c r="AZ28" s="30">
        <v>84324.861999999994</v>
      </c>
      <c r="BA28" s="30">
        <v>33251.279999999999</v>
      </c>
      <c r="BB28" s="30">
        <v>74931.489000000001</v>
      </c>
      <c r="BC28" s="72">
        <f t="shared" si="2"/>
        <v>1.2534918655763028</v>
      </c>
      <c r="BD28" s="64"/>
      <c r="BE28" s="64"/>
      <c r="BF28" s="64"/>
      <c r="BG28" s="64"/>
      <c r="BH28" s="64"/>
      <c r="BI28" s="64"/>
      <c r="BJ28" s="64"/>
      <c r="BK28" s="64"/>
      <c r="BL28" s="64"/>
      <c r="BM28" s="64"/>
      <c r="BN28" s="64"/>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row>
    <row r="29" spans="1:281" ht="15" thickTop="1">
      <c r="A29" s="73" t="s">
        <v>34</v>
      </c>
      <c r="B29" s="41" t="s">
        <v>33</v>
      </c>
      <c r="C29" s="30" t="s">
        <v>107</v>
      </c>
      <c r="D29" s="30" t="s">
        <v>107</v>
      </c>
      <c r="E29" s="30" t="s">
        <v>107</v>
      </c>
      <c r="F29" s="30" t="s">
        <v>107</v>
      </c>
      <c r="G29" s="30" t="s">
        <v>107</v>
      </c>
      <c r="H29" s="30" t="s">
        <v>107</v>
      </c>
      <c r="I29" s="30" t="s">
        <v>107</v>
      </c>
      <c r="J29" s="30" t="s">
        <v>107</v>
      </c>
      <c r="K29" s="30" t="s">
        <v>107</v>
      </c>
      <c r="L29" s="30" t="s">
        <v>107</v>
      </c>
      <c r="M29" s="30" t="s">
        <v>107</v>
      </c>
      <c r="N29" s="30" t="s">
        <v>107</v>
      </c>
      <c r="O29" s="30" t="s">
        <v>107</v>
      </c>
      <c r="P29" s="30" t="s">
        <v>107</v>
      </c>
      <c r="Q29" s="30" t="s">
        <v>107</v>
      </c>
      <c r="R29" s="30" t="s">
        <v>107</v>
      </c>
      <c r="S29" s="30" t="s">
        <v>107</v>
      </c>
      <c r="T29" s="30" t="s">
        <v>107</v>
      </c>
      <c r="U29" s="30" t="s">
        <v>107</v>
      </c>
      <c r="V29" s="30" t="s">
        <v>107</v>
      </c>
      <c r="W29" s="30" t="s">
        <v>107</v>
      </c>
      <c r="X29" s="30" t="s">
        <v>107</v>
      </c>
      <c r="Y29" s="30" t="s">
        <v>107</v>
      </c>
      <c r="Z29" s="30" t="s">
        <v>107</v>
      </c>
      <c r="AA29" s="30" t="s">
        <v>107</v>
      </c>
      <c r="AB29" s="30" t="s">
        <v>107</v>
      </c>
      <c r="AC29" s="30" t="s">
        <v>107</v>
      </c>
      <c r="AD29" s="30" t="s">
        <v>107</v>
      </c>
      <c r="AE29" s="30" t="s">
        <v>107</v>
      </c>
      <c r="AF29" s="30" t="s">
        <v>107</v>
      </c>
      <c r="AG29" s="30" t="s">
        <v>107</v>
      </c>
      <c r="AH29" s="30" t="s">
        <v>107</v>
      </c>
      <c r="AI29" s="30" t="s">
        <v>107</v>
      </c>
      <c r="AJ29" s="30" t="s">
        <v>107</v>
      </c>
      <c r="AK29" s="30">
        <v>-19112.484228227135</v>
      </c>
      <c r="AL29" s="30">
        <v>2967.6905000288025</v>
      </c>
      <c r="AM29" s="30">
        <v>3517.669507147184</v>
      </c>
      <c r="AN29" s="30">
        <v>905.34086074050356</v>
      </c>
      <c r="AO29" s="30">
        <v>3750.6003711350204</v>
      </c>
      <c r="AP29" s="30">
        <v>1016.0485942701562</v>
      </c>
      <c r="AQ29" s="30">
        <v>-162.48582556534348</v>
      </c>
      <c r="AR29" s="30">
        <v>1658.4777014237152</v>
      </c>
      <c r="AS29" s="30">
        <v>2069.106000000058</v>
      </c>
      <c r="AT29" s="30">
        <v>-1963.9699999999866</v>
      </c>
      <c r="AU29" s="30">
        <v>-2112.766000000076</v>
      </c>
      <c r="AV29" s="30">
        <v>-1600.8939999998938</v>
      </c>
      <c r="AW29" s="30">
        <v>-972.59400000008827</v>
      </c>
      <c r="AX29" s="30">
        <v>-1321.4819999999163</v>
      </c>
      <c r="AY29" s="30">
        <v>1906.0850714699118</v>
      </c>
      <c r="AZ29" s="30">
        <v>23779.212328310023</v>
      </c>
      <c r="BA29" s="30">
        <v>-2584.6099999999715</v>
      </c>
      <c r="BB29" s="30">
        <v>-1008.5790000001434</v>
      </c>
      <c r="BC29" s="70">
        <f t="shared" si="2"/>
        <v>0.60977516917439978</v>
      </c>
    </row>
    <row r="30" spans="1:281" s="35" customFormat="1" ht="15" thickBot="1">
      <c r="A30" s="58" t="s">
        <v>83</v>
      </c>
      <c r="B30" s="21" t="s">
        <v>82</v>
      </c>
      <c r="C30" s="56" t="s">
        <v>107</v>
      </c>
      <c r="D30" s="56" t="s">
        <v>107</v>
      </c>
      <c r="E30" s="56" t="s">
        <v>107</v>
      </c>
      <c r="F30" s="56" t="s">
        <v>107</v>
      </c>
      <c r="G30" s="56" t="s">
        <v>107</v>
      </c>
      <c r="H30" s="56" t="s">
        <v>107</v>
      </c>
      <c r="I30" s="56" t="s">
        <v>107</v>
      </c>
      <c r="J30" s="56" t="s">
        <v>107</v>
      </c>
      <c r="K30" s="56" t="s">
        <v>107</v>
      </c>
      <c r="L30" s="56" t="s">
        <v>107</v>
      </c>
      <c r="M30" s="56" t="s">
        <v>107</v>
      </c>
      <c r="N30" s="56" t="s">
        <v>107</v>
      </c>
      <c r="O30" s="56" t="s">
        <v>107</v>
      </c>
      <c r="P30" s="56" t="s">
        <v>107</v>
      </c>
      <c r="Q30" s="56" t="s">
        <v>107</v>
      </c>
      <c r="R30" s="56" t="s">
        <v>107</v>
      </c>
      <c r="S30" s="56" t="s">
        <v>107</v>
      </c>
      <c r="T30" s="56" t="s">
        <v>107</v>
      </c>
      <c r="U30" s="56" t="s">
        <v>107</v>
      </c>
      <c r="V30" s="56" t="s">
        <v>107</v>
      </c>
      <c r="W30" s="56" t="s">
        <v>107</v>
      </c>
      <c r="X30" s="56" t="s">
        <v>107</v>
      </c>
      <c r="Y30" s="56" t="s">
        <v>107</v>
      </c>
      <c r="Z30" s="56" t="s">
        <v>107</v>
      </c>
      <c r="AA30" s="56" t="s">
        <v>107</v>
      </c>
      <c r="AB30" s="56" t="s">
        <v>107</v>
      </c>
      <c r="AC30" s="56" t="s">
        <v>107</v>
      </c>
      <c r="AD30" s="56" t="s">
        <v>107</v>
      </c>
      <c r="AE30" s="56" t="s">
        <v>107</v>
      </c>
      <c r="AF30" s="56" t="s">
        <v>107</v>
      </c>
      <c r="AG30" s="56" t="s">
        <v>107</v>
      </c>
      <c r="AH30" s="56" t="s">
        <v>107</v>
      </c>
      <c r="AI30" s="56" t="s">
        <v>107</v>
      </c>
      <c r="AJ30" s="56" t="s">
        <v>107</v>
      </c>
      <c r="AK30" s="56">
        <v>473038.478</v>
      </c>
      <c r="AL30" s="56">
        <v>530494.15099999995</v>
      </c>
      <c r="AM30" s="56">
        <v>570722.90599999996</v>
      </c>
      <c r="AN30" s="56">
        <v>593388.01100000006</v>
      </c>
      <c r="AO30" s="56">
        <v>527102.48199999996</v>
      </c>
      <c r="AP30" s="56">
        <v>587698.53500000003</v>
      </c>
      <c r="AQ30" s="56">
        <v>609636.91700000002</v>
      </c>
      <c r="AR30" s="56">
        <v>613867.46</v>
      </c>
      <c r="AS30" s="56">
        <v>660835.33600000001</v>
      </c>
      <c r="AT30" s="56">
        <v>707232.54700000002</v>
      </c>
      <c r="AU30" s="56">
        <v>762817.7</v>
      </c>
      <c r="AV30" s="56">
        <v>772408.51100000006</v>
      </c>
      <c r="AW30" s="56">
        <v>809351.64899999998</v>
      </c>
      <c r="AX30" s="56">
        <v>878903.33700000006</v>
      </c>
      <c r="AY30" s="56">
        <v>858392.69799999997</v>
      </c>
      <c r="AZ30" s="56">
        <v>988924.81599999999</v>
      </c>
      <c r="BA30" s="56">
        <v>1047100.981</v>
      </c>
      <c r="BB30" s="56">
        <v>1142025.7009999999</v>
      </c>
      <c r="BC30" s="74">
        <f t="shared" si="2"/>
        <v>9.0654790438019703E-2</v>
      </c>
      <c r="BD30" s="64"/>
      <c r="BE30" s="64"/>
      <c r="BF30" s="64"/>
      <c r="BG30" s="64"/>
      <c r="BH30" s="64"/>
      <c r="BI30" s="64"/>
      <c r="BJ30" s="64"/>
      <c r="BK30" s="64"/>
      <c r="BL30" s="64"/>
      <c r="BM30" s="64"/>
      <c r="BN30" s="64"/>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row>
    <row r="31" spans="1:281" ht="18">
      <c r="AB31" s="13"/>
      <c r="AC31" s="19"/>
      <c r="AD31" s="19"/>
      <c r="AE31" s="13"/>
      <c r="AF31" s="13"/>
      <c r="AG31" s="26"/>
      <c r="AH31" s="13"/>
      <c r="AI31" s="13"/>
      <c r="AJ31" s="13"/>
      <c r="AK31" s="46"/>
      <c r="AL31" s="46"/>
      <c r="AM31" s="13"/>
      <c r="AT31" s="45"/>
      <c r="AU31" s="45"/>
      <c r="AV31" s="45"/>
      <c r="AW31" s="45"/>
      <c r="AX31" s="45"/>
      <c r="AY31" s="45"/>
      <c r="AZ31" s="45"/>
      <c r="BA31" s="45"/>
      <c r="BB31" s="45"/>
    </row>
    <row r="32" spans="1:281">
      <c r="B32" s="2"/>
      <c r="C32" s="36"/>
      <c r="D32" s="36"/>
      <c r="E32" s="36"/>
      <c r="F32" s="36"/>
      <c r="G32" s="36"/>
      <c r="H32" s="36"/>
      <c r="I32" s="36"/>
      <c r="J32" s="36"/>
      <c r="K32" s="36"/>
      <c r="L32" s="36"/>
      <c r="M32" s="36"/>
      <c r="N32" s="36"/>
      <c r="O32" s="36"/>
      <c r="P32" s="36"/>
      <c r="Q32" s="36"/>
      <c r="R32" s="36"/>
      <c r="S32" s="36"/>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66" s="13" customFormat="1">
      <c r="B33" s="2"/>
      <c r="C33" s="36"/>
      <c r="D33" s="36"/>
      <c r="E33" s="36"/>
      <c r="F33" s="36"/>
      <c r="G33" s="36"/>
      <c r="H33" s="36"/>
      <c r="I33" s="36"/>
      <c r="J33" s="36"/>
      <c r="K33" s="36"/>
      <c r="L33" s="36"/>
      <c r="M33" s="36"/>
      <c r="N33" s="36"/>
      <c r="O33" s="36"/>
      <c r="P33" s="36"/>
      <c r="Q33" s="36"/>
      <c r="R33" s="36"/>
      <c r="S33" s="36"/>
      <c r="T33"/>
      <c r="U33"/>
      <c r="V33"/>
      <c r="W33"/>
      <c r="X33"/>
      <c r="Y33"/>
      <c r="Z33"/>
      <c r="AA33"/>
      <c r="AB33"/>
      <c r="AC33"/>
      <c r="AD33"/>
      <c r="AE33"/>
      <c r="AF33"/>
      <c r="AG33"/>
      <c r="AH33"/>
      <c r="AI33"/>
      <c r="AJ33"/>
      <c r="AK33"/>
      <c r="AL33"/>
      <c r="AM33"/>
      <c r="AN33"/>
      <c r="AO33"/>
      <c r="AP33"/>
      <c r="AQ33"/>
      <c r="AR33"/>
      <c r="AS33"/>
      <c r="AT33"/>
      <c r="AU33" s="75"/>
      <c r="AV33"/>
      <c r="AW33"/>
      <c r="AX33"/>
      <c r="AY33"/>
      <c r="AZ33"/>
      <c r="BA33"/>
      <c r="BB33"/>
      <c r="BC33"/>
      <c r="BD33" s="64"/>
      <c r="BE33" s="64"/>
      <c r="BF33" s="64"/>
      <c r="BG33" s="64"/>
      <c r="BH33" s="64"/>
      <c r="BI33" s="64"/>
      <c r="BJ33" s="64"/>
      <c r="BK33" s="64"/>
      <c r="BL33" s="64"/>
      <c r="BM33" s="64"/>
      <c r="BN33" s="64"/>
    </row>
    <row r="34" spans="1:66" s="13" customFormat="1">
      <c r="B34" s="12"/>
      <c r="C34" s="57"/>
      <c r="D34" s="57"/>
      <c r="E34" s="57"/>
      <c r="F34" s="57"/>
      <c r="G34" s="57"/>
      <c r="H34" s="57"/>
      <c r="I34" s="57"/>
      <c r="J34" s="57"/>
      <c r="K34" s="57"/>
      <c r="L34" s="57"/>
      <c r="M34" s="57"/>
      <c r="N34" s="57"/>
      <c r="O34" s="57"/>
      <c r="P34" s="57"/>
      <c r="Q34" s="57"/>
      <c r="R34" s="57"/>
      <c r="S34" s="57"/>
      <c r="T34"/>
      <c r="U34"/>
      <c r="V34"/>
      <c r="W34"/>
      <c r="X34"/>
      <c r="Y34"/>
      <c r="Z34"/>
      <c r="AA34"/>
      <c r="AB34"/>
      <c r="AC34"/>
      <c r="AD34"/>
      <c r="AE34"/>
      <c r="AF34"/>
      <c r="AG34"/>
      <c r="AH34"/>
      <c r="AI34"/>
      <c r="AJ34"/>
      <c r="AK34"/>
      <c r="AL34"/>
      <c r="AM34"/>
      <c r="AN34"/>
      <c r="AO34"/>
      <c r="AP34"/>
      <c r="AQ34"/>
      <c r="AR34"/>
      <c r="AS34"/>
      <c r="AT34"/>
      <c r="AU34"/>
      <c r="AV34" s="75"/>
      <c r="AW34"/>
      <c r="AX34"/>
      <c r="AY34" s="75"/>
      <c r="AZ34" s="75"/>
      <c r="BA34" s="75"/>
      <c r="BB34" s="75"/>
      <c r="BC34"/>
      <c r="BD34" s="64"/>
      <c r="BE34" s="64"/>
      <c r="BF34" s="64"/>
      <c r="BG34" s="64"/>
      <c r="BH34" s="64"/>
      <c r="BI34" s="64"/>
      <c r="BJ34" s="64"/>
      <c r="BK34" s="64"/>
      <c r="BL34" s="64"/>
      <c r="BM34" s="64"/>
      <c r="BN34" s="64"/>
    </row>
    <row r="37" spans="1:66">
      <c r="T37" s="51">
        <v>1987</v>
      </c>
      <c r="U37" s="51">
        <v>1988</v>
      </c>
      <c r="V37" s="51">
        <v>1989</v>
      </c>
      <c r="W37" s="51">
        <v>1990</v>
      </c>
      <c r="X37" s="51">
        <v>1991</v>
      </c>
      <c r="Y37" s="51">
        <v>1992</v>
      </c>
      <c r="Z37" s="51">
        <v>1993</v>
      </c>
      <c r="AA37" s="51">
        <v>1994</v>
      </c>
      <c r="AB37" s="51">
        <v>1995</v>
      </c>
      <c r="AC37" s="51">
        <v>1996</v>
      </c>
      <c r="AD37" s="51">
        <v>1997</v>
      </c>
      <c r="AE37" s="51">
        <v>1998</v>
      </c>
      <c r="AF37" s="51">
        <v>1999</v>
      </c>
      <c r="AG37" s="51">
        <v>2000</v>
      </c>
      <c r="AH37" s="51">
        <v>2001</v>
      </c>
      <c r="AI37" s="51">
        <v>2002</v>
      </c>
      <c r="AJ37" s="51">
        <v>2003</v>
      </c>
      <c r="AK37" s="51">
        <v>2004</v>
      </c>
      <c r="AL37" s="51">
        <v>2005</v>
      </c>
      <c r="AM37" s="51">
        <v>2006</v>
      </c>
      <c r="AN37" s="51">
        <v>2007</v>
      </c>
      <c r="AO37" s="51">
        <v>2008</v>
      </c>
      <c r="AP37" s="51">
        <v>2009</v>
      </c>
      <c r="AQ37" s="51">
        <v>2010</v>
      </c>
      <c r="AR37" s="51">
        <v>2011</v>
      </c>
      <c r="AS37" s="51">
        <v>2012</v>
      </c>
      <c r="AT37" s="51">
        <v>2013</v>
      </c>
      <c r="AU37" s="51">
        <v>2014</v>
      </c>
      <c r="AV37" s="51">
        <v>2015</v>
      </c>
      <c r="AW37" s="51">
        <v>2016</v>
      </c>
      <c r="AX37" s="51">
        <v>2017</v>
      </c>
      <c r="AY37" s="51">
        <v>2018</v>
      </c>
      <c r="AZ37" s="51">
        <v>2019</v>
      </c>
      <c r="BA37" s="51">
        <v>2020</v>
      </c>
      <c r="BB37" s="51">
        <v>2021</v>
      </c>
    </row>
    <row r="38" spans="1:66" ht="25.5">
      <c r="A38" s="59" t="s">
        <v>87</v>
      </c>
      <c r="B38" s="62" t="s">
        <v>86</v>
      </c>
      <c r="T38" s="61" t="s">
        <v>0</v>
      </c>
      <c r="U38" s="61" t="s">
        <v>0</v>
      </c>
      <c r="V38" s="61" t="s">
        <v>0</v>
      </c>
      <c r="W38" s="61" t="s">
        <v>0</v>
      </c>
      <c r="X38" s="61" t="s">
        <v>0</v>
      </c>
      <c r="Y38" s="61" t="s">
        <v>0</v>
      </c>
      <c r="Z38" s="61" t="s">
        <v>0</v>
      </c>
      <c r="AA38" s="61" t="s">
        <v>0</v>
      </c>
      <c r="AB38" s="61" t="s">
        <v>0</v>
      </c>
      <c r="AC38" s="61" t="s">
        <v>0</v>
      </c>
      <c r="AD38" s="61" t="s">
        <v>0</v>
      </c>
      <c r="AE38" s="61" t="s">
        <v>0</v>
      </c>
      <c r="AF38" s="61" t="s">
        <v>0</v>
      </c>
      <c r="AG38" s="61" t="s">
        <v>0</v>
      </c>
      <c r="AH38" s="61" t="s">
        <v>0</v>
      </c>
      <c r="AI38" s="61" t="s">
        <v>0</v>
      </c>
      <c r="AJ38" s="61" t="s">
        <v>0</v>
      </c>
      <c r="AK38" s="60">
        <v>0</v>
      </c>
      <c r="AL38" s="60">
        <v>70.47530677832691</v>
      </c>
      <c r="AM38" s="60">
        <v>76.665609216892207</v>
      </c>
      <c r="AN38" s="60">
        <v>79.102342375375812</v>
      </c>
      <c r="AO38" s="60">
        <v>71.571060669976234</v>
      </c>
      <c r="AP38" s="60">
        <v>68.510140981617766</v>
      </c>
      <c r="AQ38" s="60">
        <v>71.455777151473299</v>
      </c>
      <c r="AR38" s="60">
        <v>73.510186360037707</v>
      </c>
      <c r="AS38" s="60">
        <v>82.175764763945864</v>
      </c>
      <c r="AT38" s="61">
        <v>82.175764763945864</v>
      </c>
      <c r="AU38" s="61">
        <v>98.655399716184789</v>
      </c>
      <c r="AV38" s="61">
        <v>74.653000000000006</v>
      </c>
      <c r="AW38" s="61">
        <v>108.90739072628726</v>
      </c>
      <c r="AX38" s="61">
        <v>113.02230371373278</v>
      </c>
      <c r="AY38" s="61">
        <v>4910.2538039784904</v>
      </c>
      <c r="AZ38" s="61">
        <v>5254.2494092387615</v>
      </c>
      <c r="BA38" s="61">
        <v>5568.04</v>
      </c>
      <c r="BB38" s="61">
        <v>6838.9928579047146</v>
      </c>
    </row>
    <row r="39" spans="1:66" ht="25.5">
      <c r="A39" s="59" t="s">
        <v>85</v>
      </c>
      <c r="B39" s="62" t="s">
        <v>84</v>
      </c>
      <c r="T39" s="63" t="s">
        <v>0</v>
      </c>
      <c r="U39" s="63" t="s">
        <v>0</v>
      </c>
      <c r="V39" s="63" t="s">
        <v>0</v>
      </c>
      <c r="W39" s="63" t="s">
        <v>0</v>
      </c>
      <c r="X39" s="63" t="s">
        <v>0</v>
      </c>
      <c r="Y39" s="63" t="s">
        <v>0</v>
      </c>
      <c r="Z39" s="63" t="s">
        <v>0</v>
      </c>
      <c r="AA39" s="63" t="s">
        <v>0</v>
      </c>
      <c r="AB39" s="63" t="s">
        <v>0</v>
      </c>
      <c r="AC39" s="63" t="s">
        <v>0</v>
      </c>
      <c r="AD39" s="61">
        <v>87.8</v>
      </c>
      <c r="AE39" s="61">
        <v>96.6</v>
      </c>
      <c r="AF39" s="61">
        <v>104.8</v>
      </c>
      <c r="AG39" s="61">
        <v>114.1</v>
      </c>
      <c r="AH39" s="61">
        <v>119.3</v>
      </c>
      <c r="AI39" s="61">
        <v>122.3</v>
      </c>
      <c r="AJ39" s="61">
        <v>123.7</v>
      </c>
      <c r="AK39" s="61">
        <v>120.1</v>
      </c>
      <c r="AL39" s="61">
        <v>121.1</v>
      </c>
      <c r="AM39" s="61">
        <v>121.1</v>
      </c>
      <c r="AN39" s="61">
        <v>129.5532</v>
      </c>
      <c r="AO39" s="61">
        <v>127.00013</v>
      </c>
      <c r="AP39" s="61">
        <v>135.00700000000001</v>
      </c>
      <c r="AQ39" s="61">
        <v>141.934</v>
      </c>
      <c r="AR39" s="61">
        <v>156.75399999999999</v>
      </c>
      <c r="AS39" s="61">
        <v>169.75800000000001</v>
      </c>
      <c r="AT39" s="61">
        <v>171.90299999999999</v>
      </c>
      <c r="AU39" s="61">
        <v>192.29900000000001</v>
      </c>
      <c r="AV39" s="61">
        <v>197.11600000000001</v>
      </c>
      <c r="AW39" s="61">
        <v>206.13800000000001</v>
      </c>
      <c r="AX39" s="61">
        <v>209.35342857886499</v>
      </c>
      <c r="AY39" s="61">
        <v>207.53700000000001</v>
      </c>
      <c r="AZ39" s="61">
        <v>186.13859308999</v>
      </c>
      <c r="BA39" s="61">
        <v>186.22766310459201</v>
      </c>
      <c r="BB39" s="61">
        <v>182.37640200000001</v>
      </c>
    </row>
    <row r="41" spans="1:66">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row>
    <row r="46" spans="1:66">
      <c r="B46" s="2"/>
      <c r="C46" s="2"/>
      <c r="D46" s="2"/>
      <c r="E46" s="2"/>
      <c r="F46" s="2"/>
      <c r="G46" s="2"/>
      <c r="H46" s="2"/>
      <c r="I46" s="2"/>
      <c r="J46" s="2"/>
      <c r="K46" s="2"/>
      <c r="L46" s="2"/>
      <c r="M46" s="2"/>
      <c r="N46" s="2"/>
      <c r="O46" s="2"/>
      <c r="P46" s="2"/>
      <c r="Q46" s="2"/>
      <c r="R46" s="2"/>
      <c r="S46" s="2"/>
      <c r="T46" s="2"/>
      <c r="U46" s="2"/>
      <c r="V46" s="2"/>
      <c r="W46" s="2"/>
      <c r="AK46" s="2"/>
      <c r="AL46" s="2"/>
      <c r="AV46" s="14"/>
      <c r="AW46" s="14"/>
      <c r="AX46" s="14"/>
      <c r="AY46" s="14"/>
      <c r="AZ46" s="14"/>
      <c r="BA46" s="14"/>
      <c r="BB46" s="14"/>
    </row>
  </sheetData>
  <phoneticPr fontId="7" type="noConversion"/>
  <pageMargins left="0.31496062992125984" right="0.19685039370078741" top="0.15748031496062992" bottom="0.16" header="0.15748031496062992" footer="0.15748031496062992"/>
  <pageSetup paperSize="9" scale="82" orientation="landscape" r:id="rId1"/>
  <headerFooter alignWithMargins="0">
    <oddFooter>&amp;L&amp;8Statistique des assurances sociales suisses, OFAS, Schweizerische Sozialversicherungsstatistik, BSV&amp;R&amp;8&amp;F, &amp;D, &amp;T</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BV_PP_4</vt:lpstr>
      <vt:lpstr>BV_PP_4 Typ_1</vt:lpstr>
      <vt:lpstr>BV_PP_4!Druckbereich</vt:lpstr>
      <vt:lpstr>'BV_PP_4 Typ_1'!Druckbereich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Müller</dc:creator>
  <cp:lastModifiedBy>Schüpbach Salome BSV</cp:lastModifiedBy>
  <cp:lastPrinted>2020-03-16T15:02:04Z</cp:lastPrinted>
  <dcterms:created xsi:type="dcterms:W3CDTF">2011-10-24T07:46:19Z</dcterms:created>
  <dcterms:modified xsi:type="dcterms:W3CDTF">2023-11-29T11:32:30Z</dcterms:modified>
</cp:coreProperties>
</file>