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KV\"/>
    </mc:Choice>
  </mc:AlternateContent>
  <xr:revisionPtr revIDLastSave="0" documentId="13_ncr:1_{82FE81F2-030F-4B4A-8F1A-402AEE402AE7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KV_AMal_7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hidden="1">'[1]Schätzung BV-Einn.'!#REF!</definedName>
    <definedName name="ACwvu.Anteile._.87_96." hidden="1">'[2]GR nach Funktion'!$B$443:$Z$477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KV_AMal_7!$A$1:$AR$84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hidden="1">'[3]T 15.2 97Daten 18.6.'!#REF!</definedName>
    <definedName name="solver_typ" hidden="1">1</definedName>
    <definedName name="solver_val" hidden="1">0</definedName>
    <definedName name="Swvu.ann." hidden="1">'[1]Schätzung BV-Einn.'!#REF!</definedName>
    <definedName name="Swvu.Anteile._.87_96." hidden="1">'[2]GR nach Funktion'!$B$443:$Z$477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07" i="6" l="1"/>
  <c r="AP108" i="6"/>
  <c r="AP109" i="6"/>
  <c r="AP110" i="6"/>
  <c r="AO107" i="6"/>
  <c r="AO109" i="6"/>
  <c r="AO110" i="6"/>
  <c r="AQ10" i="6"/>
  <c r="AN107" i="6"/>
  <c r="AN108" i="6"/>
  <c r="AN109" i="6"/>
  <c r="AN110" i="6"/>
  <c r="AM107" i="6"/>
  <c r="AM108" i="6"/>
  <c r="AM109" i="6"/>
  <c r="AM110" i="6"/>
  <c r="AL107" i="6"/>
  <c r="AL108" i="6"/>
  <c r="AL109" i="6"/>
  <c r="AL110" i="6"/>
  <c r="AK107" i="6"/>
  <c r="AK108" i="6"/>
  <c r="AK109" i="6"/>
  <c r="AK110" i="6"/>
  <c r="AJ110" i="6"/>
  <c r="AI110" i="6"/>
  <c r="AH110" i="6"/>
  <c r="AG110" i="6"/>
  <c r="AF110" i="6"/>
  <c r="AE110" i="6"/>
  <c r="AD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V108" i="6"/>
  <c r="U108" i="6"/>
  <c r="T108" i="6"/>
  <c r="S108" i="6"/>
  <c r="R108" i="6"/>
  <c r="Q108" i="6"/>
  <c r="P108" i="6"/>
  <c r="O108" i="6"/>
  <c r="M108" i="6"/>
  <c r="L108" i="6"/>
  <c r="K108" i="6"/>
  <c r="J108" i="6"/>
  <c r="I108" i="6"/>
  <c r="H108" i="6"/>
  <c r="G108" i="6"/>
  <c r="F108" i="6"/>
  <c r="E108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A109" i="6"/>
  <c r="B109" i="6"/>
  <c r="A110" i="6"/>
  <c r="B110" i="6"/>
  <c r="B108" i="6"/>
  <c r="A108" i="6"/>
  <c r="N108" i="6"/>
  <c r="AC110" i="6"/>
  <c r="W108" i="6"/>
  <c r="AO108" i="6"/>
  <c r="AQ11" i="6" l="1"/>
  <c r="AQ5" i="6"/>
  <c r="AQ9" i="6"/>
  <c r="AQ14" i="6"/>
  <c r="AQ13" i="6"/>
  <c r="AQ6" i="6"/>
  <c r="AQ12" i="6"/>
  <c r="AQ7" i="6"/>
  <c r="AQ8" i="6"/>
  <c r="D117" i="6" l="1"/>
  <c r="D116" i="6"/>
</calcChain>
</file>

<file path=xl/sharedStrings.xml><?xml version="1.0" encoding="utf-8"?>
<sst xmlns="http://schemas.openxmlformats.org/spreadsheetml/2006/main" count="107" uniqueCount="57">
  <si>
    <t>Frauen</t>
  </si>
  <si>
    <t>Männer</t>
  </si>
  <si>
    <t>Femmes</t>
  </si>
  <si>
    <t>Hommes</t>
  </si>
  <si>
    <t>Total</t>
  </si>
  <si>
    <t>0 - 18</t>
  </si>
  <si>
    <t>19 - 25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</si>
  <si>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</si>
  <si>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</si>
  <si>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</si>
  <si>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</si>
  <si>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</si>
  <si>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</si>
  <si>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</si>
  <si>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</si>
  <si>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</si>
  <si>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</si>
  <si>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</si>
  <si>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81 - 85</t>
  </si>
  <si>
    <t>86 - 90</t>
  </si>
  <si>
    <t>91 -95</t>
  </si>
  <si>
    <t>96 - 100</t>
  </si>
  <si>
    <t>&gt; 100</t>
  </si>
  <si>
    <t>Altersgruppen</t>
  </si>
  <si>
    <t>KV  7A 
Leistungen</t>
  </si>
  <si>
    <t>Nach Kostengruppen</t>
  </si>
  <si>
    <t>Ambulante Behandlungen</t>
  </si>
  <si>
    <t>Nach Geschlecht/Kinder</t>
  </si>
  <si>
    <t>Kinder</t>
  </si>
  <si>
    <t>Nach Versicherungsform</t>
  </si>
  <si>
    <t>Ordentliche Jahresfranchise</t>
  </si>
  <si>
    <t>BONUS Versicherung</t>
  </si>
  <si>
    <t>Eingeschränkte Wahl (z.B. HMO)</t>
  </si>
  <si>
    <t>Enfants</t>
  </si>
  <si>
    <t>Franchise annuelle ordinaire</t>
  </si>
  <si>
    <t>Franchise annuelle à option</t>
  </si>
  <si>
    <t>D'après le modèle d'assurance</t>
  </si>
  <si>
    <t>Traitement ambulatoire</t>
  </si>
  <si>
    <t>AMal  7A  
Prestations</t>
  </si>
  <si>
    <t>Bruttoleistung je versicherte Person</t>
  </si>
  <si>
    <t>en francs</t>
  </si>
  <si>
    <t>in Franken</t>
  </si>
  <si>
    <t>Prestations brutes par assuré</t>
  </si>
  <si>
    <t xml:space="preserve">Prestations brutes par assuré </t>
  </si>
  <si>
    <t>Assurance avec bonus</t>
  </si>
  <si>
    <t>Choix limité (HMO, etc.)</t>
  </si>
  <si>
    <t>Traitement hospitalier</t>
  </si>
  <si>
    <t>D'après la personne</t>
  </si>
  <si>
    <t>D'après le groupe de coûts</t>
  </si>
  <si>
    <t>Wählbare Jahresfranchise</t>
  </si>
  <si>
    <t>Classe d'âge</t>
  </si>
  <si>
    <t>Stationäre Behandlungen</t>
  </si>
  <si>
    <t>TV 2021/2022</t>
  </si>
  <si>
    <t>VR 2021/2022</t>
  </si>
  <si>
    <t>AMal 7B 
Prestations brutes par assuré  2022, selon l'âge</t>
  </si>
  <si>
    <t>KV 7B 
Bruttoleistung je versicherte Person 2022, nach Alter</t>
  </si>
  <si>
    <t>...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</si>
</sst>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* #,##0.00000_ ;_ * \-#,##0.00000_ ;_ * &quot;-&quot;??_ ;_ @_ "/>
  </numFmts>
  <fonts count="27" x14ac:knownFonts="1">
    <font>
      <sz val="9"/>
      <name val="Helv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lv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0" borderId="0"/>
    <xf numFmtId="0" fontId="2" fillId="22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47">
    <xf numFmtId="0" fontId="0" fillId="0" borderId="0" xfId="0"/>
    <xf numFmtId="49" fontId="22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/>
    <xf numFmtId="0" fontId="24" fillId="0" borderId="14" xfId="0" applyFont="1" applyFill="1" applyBorder="1" applyAlignment="1">
      <alignment horizontal="right"/>
    </xf>
    <xf numFmtId="3" fontId="24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vertical="top" wrapText="1"/>
    </xf>
    <xf numFmtId="3" fontId="25" fillId="0" borderId="17" xfId="0" applyNumberFormat="1" applyFont="1" applyFill="1" applyBorder="1"/>
    <xf numFmtId="49" fontId="22" fillId="0" borderId="0" xfId="0" applyNumberFormat="1" applyFont="1" applyFill="1" applyBorder="1" applyAlignment="1">
      <alignment horizontal="left" vertical="top"/>
    </xf>
    <xf numFmtId="3" fontId="26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/>
    <xf numFmtId="3" fontId="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/>
    <xf numFmtId="3" fontId="2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/>
    <xf numFmtId="0" fontId="24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3" fontId="24" fillId="0" borderId="15" xfId="0" applyNumberFormat="1" applyFont="1" applyFill="1" applyBorder="1"/>
    <xf numFmtId="0" fontId="24" fillId="0" borderId="13" xfId="0" applyFont="1" applyFill="1" applyBorder="1"/>
    <xf numFmtId="164" fontId="24" fillId="0" borderId="13" xfId="0" applyNumberFormat="1" applyFont="1" applyFill="1" applyBorder="1"/>
    <xf numFmtId="166" fontId="24" fillId="0" borderId="0" xfId="42" applyNumberFormat="1" applyFont="1" applyFill="1"/>
    <xf numFmtId="3" fontId="24" fillId="0" borderId="0" xfId="0" applyNumberFormat="1" applyFont="1" applyFill="1"/>
    <xf numFmtId="3" fontId="25" fillId="0" borderId="18" xfId="0" applyNumberFormat="1" applyFont="1" applyFill="1" applyBorder="1"/>
    <xf numFmtId="164" fontId="25" fillId="0" borderId="19" xfId="0" applyNumberFormat="1" applyFont="1" applyFill="1" applyBorder="1"/>
    <xf numFmtId="164" fontId="24" fillId="0" borderId="0" xfId="0" applyNumberFormat="1" applyFont="1" applyFill="1" applyBorder="1"/>
    <xf numFmtId="0" fontId="22" fillId="0" borderId="0" xfId="0" applyFont="1" applyFill="1" applyAlignment="1">
      <alignment vertical="top" wrapText="1" readingOrder="1"/>
    </xf>
    <xf numFmtId="1" fontId="24" fillId="0" borderId="0" xfId="42" applyNumberFormat="1" applyFont="1" applyFill="1" applyAlignment="1">
      <alignment horizontal="right"/>
    </xf>
    <xf numFmtId="165" fontId="24" fillId="0" borderId="0" xfId="42" applyNumberFormat="1" applyFont="1" applyFill="1" applyAlignment="1">
      <alignment horizontal="right"/>
    </xf>
    <xf numFmtId="3" fontId="21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 readingOrder="1"/>
    </xf>
    <xf numFmtId="0" fontId="24" fillId="0" borderId="11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omma" xfId="42" builtinId="3"/>
    <cellStyle name="Linked Cell" xfId="35" xr:uid="{00000000-0005-0000-0000-000023000000}"/>
    <cellStyle name="Normal_FEUIL" xfId="36" xr:uid="{00000000-0005-0000-0000-000024000000}"/>
    <cellStyle name="Note" xfId="37" xr:uid="{00000000-0005-0000-0000-000025000000}"/>
    <cellStyle name="Output" xfId="38" xr:uid="{00000000-0005-0000-0000-000026000000}"/>
    <cellStyle name="Standard" xfId="0" builtinId="0"/>
    <cellStyle name="Title" xfId="39" xr:uid="{00000000-0005-0000-0000-000029000000}"/>
    <cellStyle name="Total" xfId="40" xr:uid="{00000000-0005-0000-0000-00002A000000}"/>
    <cellStyle name="Warning Text" xfId="41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KV_AMal_7!$AB$100</c:f>
          <c:strCache>
            <c:ptCount val="1"/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40679944510657"/>
          <c:y val="4.675872317430909E-2"/>
          <c:w val="0.88416024216227751"/>
          <c:h val="0.666057009417940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KV_AMal_7!$B$116:$B$117</c:f>
              <c:strCache>
                <c:ptCount val="2"/>
                <c:pt idx="0">
                  <c:v>Hommes</c:v>
                </c:pt>
                <c:pt idx="1">
                  <c:v>Männer</c:v>
                </c:pt>
              </c:strCache>
            </c:strRef>
          </c:tx>
          <c:invertIfNegative val="0"/>
          <c:cat>
            <c:strRef>
              <c:f>KV_AMal_7!$A$118:$A$135</c:f>
              <c:strCache>
                <c:ptCount val="18"/>
                <c:pt idx="0">
                  <c:v>0 - 18</c:v>
                </c:pt>
                <c:pt idx="1">
                  <c:v>19 - 25</c:v>
                </c:pt>
                <c:pt idx="2">
                  <c:v>26 - 30</c:v>
                </c:pt>
                <c:pt idx="3">
                  <c:v>31 - 35</c:v>
                </c:pt>
                <c:pt idx="4">
                  <c:v>36 - 40</c:v>
                </c:pt>
                <c:pt idx="5">
                  <c:v>41 - 45</c:v>
                </c:pt>
                <c:pt idx="6">
                  <c:v>46 - 50</c:v>
                </c:pt>
                <c:pt idx="7">
                  <c:v>51 - 55</c:v>
                </c:pt>
                <c:pt idx="8">
                  <c:v>56 - 60</c:v>
                </c:pt>
                <c:pt idx="9">
                  <c:v>61 - 65</c:v>
                </c:pt>
                <c:pt idx="10">
                  <c:v>66 - 70</c:v>
                </c:pt>
                <c:pt idx="11">
                  <c:v>71 - 75</c:v>
                </c:pt>
                <c:pt idx="12">
                  <c:v>76 - 80</c:v>
                </c:pt>
                <c:pt idx="13">
                  <c:v>81 - 85</c:v>
                </c:pt>
                <c:pt idx="14">
                  <c:v>86 - 90</c:v>
                </c:pt>
                <c:pt idx="15">
                  <c:v>91 -95</c:v>
                </c:pt>
                <c:pt idx="16">
                  <c:v>96 - 100</c:v>
                </c:pt>
                <c:pt idx="17">
                  <c:v>&gt; 100</c:v>
                </c:pt>
              </c:strCache>
            </c:strRef>
          </c:cat>
          <c:val>
            <c:numRef>
              <c:f>KV_AMal_7!$B$118:$B$135</c:f>
              <c:numCache>
                <c:formatCode>#,##0.00</c:formatCode>
                <c:ptCount val="18"/>
                <c:pt idx="0">
                  <c:v>1391.5827300790527</c:v>
                </c:pt>
                <c:pt idx="1">
                  <c:v>1528.3533590900097</c:v>
                </c:pt>
                <c:pt idx="2">
                  <c:v>1504.6589928964024</c:v>
                </c:pt>
                <c:pt idx="3">
                  <c:v>1630.1862890775931</c:v>
                </c:pt>
                <c:pt idx="4">
                  <c:v>1885.9245710950331</c:v>
                </c:pt>
                <c:pt idx="5">
                  <c:v>2189.4912486143621</c:v>
                </c:pt>
                <c:pt idx="6">
                  <c:v>2740.2500166661534</c:v>
                </c:pt>
                <c:pt idx="7">
                  <c:v>3525.081562379537</c:v>
                </c:pt>
                <c:pt idx="8">
                  <c:v>4493.7612880672787</c:v>
                </c:pt>
                <c:pt idx="9">
                  <c:v>5819.10158167187</c:v>
                </c:pt>
                <c:pt idx="10">
                  <c:v>7509.300771124168</c:v>
                </c:pt>
                <c:pt idx="11">
                  <c:v>9457.339643260093</c:v>
                </c:pt>
                <c:pt idx="12">
                  <c:v>11588.087995917904</c:v>
                </c:pt>
                <c:pt idx="13">
                  <c:v>13412.218824083313</c:v>
                </c:pt>
                <c:pt idx="14">
                  <c:v>15646.692190747026</c:v>
                </c:pt>
                <c:pt idx="15">
                  <c:v>18324.906104404297</c:v>
                </c:pt>
                <c:pt idx="16">
                  <c:v>21861.188151232585</c:v>
                </c:pt>
                <c:pt idx="17">
                  <c:v>27833.282300251874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C-4C32-A3D3-54BC4557CC26}"/>
            </c:ext>
          </c:extLst>
        </c:ser>
        <c:ser>
          <c:idx val="0"/>
          <c:order val="1"/>
          <c:tx>
            <c:strRef>
              <c:f>KV_AMal_7!$C$116:$C$117</c:f>
              <c:strCache>
                <c:ptCount val="2"/>
                <c:pt idx="0">
                  <c:v>Femmes</c:v>
                </c:pt>
                <c:pt idx="1">
                  <c:v>Frauen</c:v>
                </c:pt>
              </c:strCache>
            </c:strRef>
          </c:tx>
          <c:invertIfNegative val="0"/>
          <c:cat>
            <c:strRef>
              <c:f>KV_AMal_7!$A$118:$A$135</c:f>
              <c:strCache>
                <c:ptCount val="18"/>
                <c:pt idx="0">
                  <c:v>0 - 18</c:v>
                </c:pt>
                <c:pt idx="1">
                  <c:v>19 - 25</c:v>
                </c:pt>
                <c:pt idx="2">
                  <c:v>26 - 30</c:v>
                </c:pt>
                <c:pt idx="3">
                  <c:v>31 - 35</c:v>
                </c:pt>
                <c:pt idx="4">
                  <c:v>36 - 40</c:v>
                </c:pt>
                <c:pt idx="5">
                  <c:v>41 - 45</c:v>
                </c:pt>
                <c:pt idx="6">
                  <c:v>46 - 50</c:v>
                </c:pt>
                <c:pt idx="7">
                  <c:v>51 - 55</c:v>
                </c:pt>
                <c:pt idx="8">
                  <c:v>56 - 60</c:v>
                </c:pt>
                <c:pt idx="9">
                  <c:v>61 - 65</c:v>
                </c:pt>
                <c:pt idx="10">
                  <c:v>66 - 70</c:v>
                </c:pt>
                <c:pt idx="11">
                  <c:v>71 - 75</c:v>
                </c:pt>
                <c:pt idx="12">
                  <c:v>76 - 80</c:v>
                </c:pt>
                <c:pt idx="13">
                  <c:v>81 - 85</c:v>
                </c:pt>
                <c:pt idx="14">
                  <c:v>86 - 90</c:v>
                </c:pt>
                <c:pt idx="15">
                  <c:v>91 -95</c:v>
                </c:pt>
                <c:pt idx="16">
                  <c:v>96 - 100</c:v>
                </c:pt>
                <c:pt idx="17">
                  <c:v>&gt; 100</c:v>
                </c:pt>
              </c:strCache>
            </c:strRef>
          </c:cat>
          <c:val>
            <c:numRef>
              <c:f>KV_AMal_7!$C$118:$C$135</c:f>
              <c:numCache>
                <c:formatCode>#,##0.00</c:formatCode>
                <c:ptCount val="18"/>
                <c:pt idx="0">
                  <c:v>1452.6521917698565</c:v>
                </c:pt>
                <c:pt idx="1">
                  <c:v>2540.3607908245444</c:v>
                </c:pt>
                <c:pt idx="2">
                  <c:v>3132.131065195706</c:v>
                </c:pt>
                <c:pt idx="3">
                  <c:v>3648.7356115851749</c:v>
                </c:pt>
                <c:pt idx="4">
                  <c:v>3515.5826355136733</c:v>
                </c:pt>
                <c:pt idx="5">
                  <c:v>3390.6274526393072</c:v>
                </c:pt>
                <c:pt idx="6">
                  <c:v>3819.7483134449576</c:v>
                </c:pt>
                <c:pt idx="7">
                  <c:v>4415.382272192337</c:v>
                </c:pt>
                <c:pt idx="8">
                  <c:v>4866.6760311422013</c:v>
                </c:pt>
                <c:pt idx="9">
                  <c:v>5575.9207488149159</c:v>
                </c:pt>
                <c:pt idx="10">
                  <c:v>6765.9807850913421</c:v>
                </c:pt>
                <c:pt idx="11">
                  <c:v>8348.9238306988718</c:v>
                </c:pt>
                <c:pt idx="12">
                  <c:v>10250.036093812138</c:v>
                </c:pt>
                <c:pt idx="13">
                  <c:v>12635.137409368321</c:v>
                </c:pt>
                <c:pt idx="14">
                  <c:v>15926.133011673637</c:v>
                </c:pt>
                <c:pt idx="15">
                  <c:v>20205.881349528834</c:v>
                </c:pt>
                <c:pt idx="16">
                  <c:v>24742.064757543307</c:v>
                </c:pt>
                <c:pt idx="17">
                  <c:v>28220.659511230213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C-4C32-A3D3-54BC4557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0960944"/>
        <c:axId val="250961336"/>
      </c:barChart>
      <c:lineChart>
        <c:grouping val="standard"/>
        <c:varyColors val="0"/>
        <c:ser>
          <c:idx val="2"/>
          <c:order val="2"/>
          <c:tx>
            <c:strRef>
              <c:f>KV_AMal_7!$D$116:$D$117</c:f>
              <c:strCache>
                <c:ptCount val="2"/>
                <c:pt idx="0">
                  <c:v>Durchschnittsleistungen ganze Bevölkerung (Fr. 4294.–</c:v>
                </c:pt>
                <c:pt idx="1">
                  <c:v>Prestations moyennes de l'ensemble de la population (4294 francs)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KV_AMal_7!$A$118:$A$135</c:f>
              <c:strCache>
                <c:ptCount val="18"/>
                <c:pt idx="0">
                  <c:v>0 - 18</c:v>
                </c:pt>
                <c:pt idx="1">
                  <c:v>19 - 25</c:v>
                </c:pt>
                <c:pt idx="2">
                  <c:v>26 - 30</c:v>
                </c:pt>
                <c:pt idx="3">
                  <c:v>31 - 35</c:v>
                </c:pt>
                <c:pt idx="4">
                  <c:v>36 - 40</c:v>
                </c:pt>
                <c:pt idx="5">
                  <c:v>41 - 45</c:v>
                </c:pt>
                <c:pt idx="6">
                  <c:v>46 - 50</c:v>
                </c:pt>
                <c:pt idx="7">
                  <c:v>51 - 55</c:v>
                </c:pt>
                <c:pt idx="8">
                  <c:v>56 - 60</c:v>
                </c:pt>
                <c:pt idx="9">
                  <c:v>61 - 65</c:v>
                </c:pt>
                <c:pt idx="10">
                  <c:v>66 - 70</c:v>
                </c:pt>
                <c:pt idx="11">
                  <c:v>71 - 75</c:v>
                </c:pt>
                <c:pt idx="12">
                  <c:v>76 - 80</c:v>
                </c:pt>
                <c:pt idx="13">
                  <c:v>81 - 85</c:v>
                </c:pt>
                <c:pt idx="14">
                  <c:v>86 - 90</c:v>
                </c:pt>
                <c:pt idx="15">
                  <c:v>91 -95</c:v>
                </c:pt>
                <c:pt idx="16">
                  <c:v>96 - 100</c:v>
                </c:pt>
                <c:pt idx="17">
                  <c:v>&gt; 100</c:v>
                </c:pt>
              </c:strCache>
            </c:strRef>
          </c:cat>
          <c:val>
            <c:numRef>
              <c:f>KV_AMal_7!$D$118:$D$135</c:f>
              <c:numCache>
                <c:formatCode>#,##0.00</c:formatCode>
                <c:ptCount val="18"/>
                <c:pt idx="0">
                  <c:v>4294.4266926689943</c:v>
                </c:pt>
                <c:pt idx="1">
                  <c:v>4294.4266926689943</c:v>
                </c:pt>
                <c:pt idx="2">
                  <c:v>4294.4266926689943</c:v>
                </c:pt>
                <c:pt idx="3">
                  <c:v>4294.4266926689943</c:v>
                </c:pt>
                <c:pt idx="4">
                  <c:v>4294.4266926689943</c:v>
                </c:pt>
                <c:pt idx="5">
                  <c:v>4294.4266926689943</c:v>
                </c:pt>
                <c:pt idx="6">
                  <c:v>4294.4266926689943</c:v>
                </c:pt>
                <c:pt idx="7">
                  <c:v>4294.4266926689943</c:v>
                </c:pt>
                <c:pt idx="8">
                  <c:v>4294.4266926689943</c:v>
                </c:pt>
                <c:pt idx="9">
                  <c:v>4294.4266926689943</c:v>
                </c:pt>
                <c:pt idx="10">
                  <c:v>4294.4266926689943</c:v>
                </c:pt>
                <c:pt idx="11">
                  <c:v>4294.4266926689943</c:v>
                </c:pt>
                <c:pt idx="12">
                  <c:v>4294.4266926689943</c:v>
                </c:pt>
                <c:pt idx="13">
                  <c:v>4294.4266926689943</c:v>
                </c:pt>
                <c:pt idx="14">
                  <c:v>4294.4266926689943</c:v>
                </c:pt>
                <c:pt idx="15">
                  <c:v>4294.4266926689943</c:v>
                </c:pt>
                <c:pt idx="16">
                  <c:v>4294.4266926689943</c:v>
                </c:pt>
                <c:pt idx="17">
                  <c:v>4294.4266926689943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5C-4C32-A3D3-54BC4557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90024"/>
        <c:axId val="553090416"/>
      </c:lineChart>
      <c:catAx>
        <c:axId val="2509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50961336"/>
        <c:crosses val="autoZero"/>
        <c:auto val="0"/>
        <c:lblAlgn val="ctr"/>
        <c:lblOffset val="100"/>
        <c:tickMarkSkip val="1"/>
        <c:noMultiLvlLbl val="0"/>
      </c:catAx>
      <c:valAx>
        <c:axId val="250961336"/>
        <c:scaling>
          <c:orientation val="minMax"/>
          <c:max val="30000"/>
        </c:scaling>
        <c:delete val="0"/>
        <c:axPos val="l"/>
        <c:majorGridlines/>
        <c:title>
          <c:tx>
            <c:strRef>
              <c:f>KV_AMal_7!$A$115:$B$115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800" b="0">
                  <a:latin typeface="Arial" pitchFamily="34" charset="0"/>
                  <a:cs typeface="Arial" pitchFamily="34" charset="0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50960944"/>
        <c:crosses val="autoZero"/>
        <c:crossBetween val="between"/>
        <c:majorUnit val="2000"/>
      </c:valAx>
      <c:catAx>
        <c:axId val="553090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3090416"/>
        <c:crosses val="autoZero"/>
        <c:auto val="0"/>
        <c:lblAlgn val="ctr"/>
        <c:lblOffset val="100"/>
        <c:noMultiLvlLbl val="0"/>
      </c:catAx>
      <c:valAx>
        <c:axId val="5530904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one"/>
        <c:crossAx val="553090024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7.0114569012206834E-2"/>
          <c:y val="0.83029334568473068"/>
          <c:w val="0.85977072310405755"/>
          <c:h val="0.1697066543152694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 alignWithMargins="0">
      <c:oddHeader>&amp;B</c:oddHeader>
      <c:oddFooter>Page &amp;S</c:oddFooter>
    </c:headerFooter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KV_AMal_7!$A$108:$D$108</c:f>
              <c:strCache>
                <c:ptCount val="4"/>
                <c:pt idx="0">
                  <c:v>Femmes</c:v>
                </c:pt>
                <c:pt idx="1">
                  <c:v>Frauen</c:v>
                </c:pt>
              </c:strCache>
            </c:strRef>
          </c:tx>
          <c:marker>
            <c:symbol val="none"/>
          </c:marker>
          <c:cat>
            <c:numRef>
              <c:f>KV_AMal_7!$E$107:$AP$107</c:f>
              <c:numCache>
                <c:formatCode>0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KV_AMal_7!$E$108:$AP$108</c:f>
              <c:numCache>
                <c:formatCode>_ * #,##0_ ;_ * \-#,##0_ ;_ * "-"??_ ;_ @_ </c:formatCode>
                <c:ptCount val="38"/>
                <c:pt idx="0">
                  <c:v>1108.79</c:v>
                </c:pt>
                <c:pt idx="1">
                  <c:v>1182.8499999999999</c:v>
                </c:pt>
                <c:pt idx="2">
                  <c:v>1265.8900000000001</c:v>
                </c:pt>
                <c:pt idx="3">
                  <c:v>1331.53</c:v>
                </c:pt>
                <c:pt idx="4">
                  <c:v>1412.46</c:v>
                </c:pt>
                <c:pt idx="5">
                  <c:v>1486.52</c:v>
                </c:pt>
                <c:pt idx="6">
                  <c:v>1639.22</c:v>
                </c:pt>
                <c:pt idx="7">
                  <c:v>1773.08</c:v>
                </c:pt>
                <c:pt idx="8">
                  <c:v>1883.87</c:v>
                </c:pt>
                <c:pt idx="9">
                  <c:v>2028.52</c:v>
                </c:pt>
                <c:pt idx="10">
                  <c:v>2106.23</c:v>
                </c:pt>
                <c:pt idx="11">
                  <c:v>2364.4041815005171</c:v>
                </c:pt>
                <c:pt idx="12">
                  <c:v>2521.3471265023863</c:v>
                </c:pt>
                <c:pt idx="13">
                  <c:v>2691.9840913585535</c:v>
                </c:pt>
                <c:pt idx="14">
                  <c:v>2792.5687541632792</c:v>
                </c:pt>
                <c:pt idx="15">
                  <c:v>2950.9631713676804</c:v>
                </c:pt>
                <c:pt idx="16">
                  <c:v>3101.6967830170152</c:v>
                </c:pt>
                <c:pt idx="17">
                  <c:v>3208.0382746936662</c:v>
                </c:pt>
                <c:pt idx="18">
                  <c:v>3386.3748784348445</c:v>
                </c:pt>
                <c:pt idx="19">
                  <c:v>3533.5408444423115</c:v>
                </c:pt>
                <c:pt idx="20">
                  <c:v>3699.4244374896289</c:v>
                </c:pt>
                <c:pt idx="21">
                  <c:v>3721</c:v>
                </c:pt>
                <c:pt idx="22">
                  <c:v>3849.89</c:v>
                </c:pt>
                <c:pt idx="23">
                  <c:v>4007.95</c:v>
                </c:pt>
                <c:pt idx="24">
                  <c:v>4110.0600000000004</c:v>
                </c:pt>
                <c:pt idx="25">
                  <c:v>4171</c:v>
                </c:pt>
                <c:pt idx="26">
                  <c:v>4219.3</c:v>
                </c:pt>
                <c:pt idx="27">
                  <c:v>4314.6899999999996</c:v>
                </c:pt>
                <c:pt idx="28">
                  <c:v>4564.3500000000004</c:v>
                </c:pt>
                <c:pt idx="29">
                  <c:v>4610.7609812872779</c:v>
                </c:pt>
                <c:pt idx="30">
                  <c:v>4764.9836232406678</c:v>
                </c:pt>
                <c:pt idx="31">
                  <c:v>4918.2437739410852</c:v>
                </c:pt>
                <c:pt idx="32">
                  <c:v>4996.566457394284</c:v>
                </c:pt>
                <c:pt idx="33">
                  <c:v>4985.1444312410367</c:v>
                </c:pt>
                <c:pt idx="34">
                  <c:v>5165.91821400763</c:v>
                </c:pt>
                <c:pt idx="35">
                  <c:v>5154.9711689306414</c:v>
                </c:pt>
                <c:pt idx="36">
                  <c:v>5393.4177505355647</c:v>
                </c:pt>
                <c:pt idx="37">
                  <c:v>5500.8366780628467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C-4681-957E-B9ECFE56F2D5}"/>
            </c:ext>
          </c:extLst>
        </c:ser>
        <c:ser>
          <c:idx val="1"/>
          <c:order val="1"/>
          <c:tx>
            <c:strRef>
              <c:f>KV_AMal_7!$A$109:$D$109</c:f>
              <c:strCache>
                <c:ptCount val="4"/>
                <c:pt idx="0">
                  <c:v>Hommes</c:v>
                </c:pt>
                <c:pt idx="1">
                  <c:v>Männer</c:v>
                </c:pt>
              </c:strCache>
            </c:strRef>
          </c:tx>
          <c:marker>
            <c:symbol val="none"/>
          </c:marker>
          <c:cat>
            <c:numRef>
              <c:f>KV_AMal_7!$E$107:$AP$107</c:f>
              <c:numCache>
                <c:formatCode>0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KV_AMal_7!$E$109:$AP$109</c:f>
              <c:numCache>
                <c:formatCode>_ * #,##0_ ;_ * \-#,##0_ ;_ * "-"??_ ;_ @_ </c:formatCode>
                <c:ptCount val="38"/>
                <c:pt idx="0">
                  <c:v>765.31</c:v>
                </c:pt>
                <c:pt idx="1">
                  <c:v>813.53</c:v>
                </c:pt>
                <c:pt idx="2">
                  <c:v>875.88</c:v>
                </c:pt>
                <c:pt idx="3">
                  <c:v>909.01</c:v>
                </c:pt>
                <c:pt idx="4">
                  <c:v>961.47</c:v>
                </c:pt>
                <c:pt idx="5">
                  <c:v>1015.28</c:v>
                </c:pt>
                <c:pt idx="6">
                  <c:v>1129.3</c:v>
                </c:pt>
                <c:pt idx="7">
                  <c:v>1240.56</c:v>
                </c:pt>
                <c:pt idx="8">
                  <c:v>1335.14</c:v>
                </c:pt>
                <c:pt idx="9">
                  <c:v>1437.01</c:v>
                </c:pt>
                <c:pt idx="10">
                  <c:v>1502.84</c:v>
                </c:pt>
                <c:pt idx="11">
                  <c:v>1640.8954488998331</c:v>
                </c:pt>
                <c:pt idx="12">
                  <c:v>1750.528210438003</c:v>
                </c:pt>
                <c:pt idx="13">
                  <c:v>1872.8324959708229</c:v>
                </c:pt>
                <c:pt idx="14">
                  <c:v>1952.2324139910024</c:v>
                </c:pt>
                <c:pt idx="15">
                  <c:v>2075.1741632107023</c:v>
                </c:pt>
                <c:pt idx="16">
                  <c:v>2188.0984120295393</c:v>
                </c:pt>
                <c:pt idx="17">
                  <c:v>2275.360841420058</c:v>
                </c:pt>
                <c:pt idx="18">
                  <c:v>2355.2724761153881</c:v>
                </c:pt>
                <c:pt idx="19">
                  <c:v>2564.0704109653848</c:v>
                </c:pt>
                <c:pt idx="20">
                  <c:v>2722.3368981995704</c:v>
                </c:pt>
                <c:pt idx="21">
                  <c:v>2730.09</c:v>
                </c:pt>
                <c:pt idx="22">
                  <c:v>2830.42</c:v>
                </c:pt>
                <c:pt idx="23">
                  <c:v>2941.83</c:v>
                </c:pt>
                <c:pt idx="24">
                  <c:v>3022.55</c:v>
                </c:pt>
                <c:pt idx="25">
                  <c:v>3082.02</c:v>
                </c:pt>
                <c:pt idx="26">
                  <c:v>3131.72</c:v>
                </c:pt>
                <c:pt idx="27">
                  <c:v>3218.82</c:v>
                </c:pt>
                <c:pt idx="28">
                  <c:v>3448.04</c:v>
                </c:pt>
                <c:pt idx="29">
                  <c:v>3495.7502051062265</c:v>
                </c:pt>
                <c:pt idx="30">
                  <c:v>3654.4133488884613</c:v>
                </c:pt>
                <c:pt idx="31">
                  <c:v>3785.3607331907747</c:v>
                </c:pt>
                <c:pt idx="32">
                  <c:v>3866.5370274959027</c:v>
                </c:pt>
                <c:pt idx="33">
                  <c:v>3869.2780683255455</c:v>
                </c:pt>
                <c:pt idx="34">
                  <c:v>4047.5824664491042</c:v>
                </c:pt>
                <c:pt idx="35">
                  <c:v>4113.6825061041154</c:v>
                </c:pt>
                <c:pt idx="36">
                  <c:v>4290.9874365790456</c:v>
                </c:pt>
                <c:pt idx="37">
                  <c:v>4388.6324732574667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C-4681-957E-B9ECFE56F2D5}"/>
            </c:ext>
          </c:extLst>
        </c:ser>
        <c:ser>
          <c:idx val="2"/>
          <c:order val="2"/>
          <c:tx>
            <c:strRef>
              <c:f>KV_AMal_7!$A$110:$D$110</c:f>
              <c:strCache>
                <c:ptCount val="4"/>
                <c:pt idx="0">
                  <c:v>Enfants</c:v>
                </c:pt>
                <c:pt idx="1">
                  <c:v>Kinder</c:v>
                </c:pt>
              </c:strCache>
            </c:strRef>
          </c:tx>
          <c:marker>
            <c:symbol val="none"/>
          </c:marker>
          <c:cat>
            <c:numRef>
              <c:f>KV_AMal_7!$E$107:$AP$107</c:f>
              <c:numCache>
                <c:formatCode>0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KV_AMal_7!$E$110:$AP$110</c:f>
              <c:numCache>
                <c:formatCode>_ * #,##0_ ;_ * \-#,##0_ ;_ * "-"??_ ;_ @_ </c:formatCode>
                <c:ptCount val="38"/>
                <c:pt idx="0">
                  <c:v>334.83</c:v>
                </c:pt>
                <c:pt idx="1">
                  <c:v>357.31</c:v>
                </c:pt>
                <c:pt idx="2">
                  <c:v>396.72</c:v>
                </c:pt>
                <c:pt idx="3">
                  <c:v>411.1</c:v>
                </c:pt>
                <c:pt idx="4">
                  <c:v>422.35</c:v>
                </c:pt>
                <c:pt idx="5">
                  <c:v>446.03</c:v>
                </c:pt>
                <c:pt idx="6">
                  <c:v>489.14</c:v>
                </c:pt>
                <c:pt idx="7">
                  <c:v>543.54</c:v>
                </c:pt>
                <c:pt idx="8">
                  <c:v>575.15</c:v>
                </c:pt>
                <c:pt idx="9">
                  <c:v>526.85</c:v>
                </c:pt>
                <c:pt idx="10">
                  <c:v>541.11</c:v>
                </c:pt>
                <c:pt idx="11">
                  <c:v>582.76828437045742</c:v>
                </c:pt>
                <c:pt idx="12">
                  <c:v>601.96887126605498</c:v>
                </c:pt>
                <c:pt idx="13">
                  <c:v>635.03073697964044</c:v>
                </c:pt>
                <c:pt idx="14">
                  <c:v>649.62388745540261</c:v>
                </c:pt>
                <c:pt idx="15">
                  <c:v>676.61679352537419</c:v>
                </c:pt>
                <c:pt idx="16">
                  <c:v>707.34427313498247</c:v>
                </c:pt>
                <c:pt idx="17">
                  <c:v>721.8323987536528</c:v>
                </c:pt>
                <c:pt idx="18">
                  <c:v>745.22910691282982</c:v>
                </c:pt>
                <c:pt idx="19">
                  <c:v>784.91311596737319</c:v>
                </c:pt>
                <c:pt idx="20">
                  <c:v>837.63454972257784</c:v>
                </c:pt>
                <c:pt idx="21">
                  <c:v>846.42</c:v>
                </c:pt>
                <c:pt idx="22">
                  <c:v>896.38</c:v>
                </c:pt>
                <c:pt idx="23">
                  <c:v>931.27</c:v>
                </c:pt>
                <c:pt idx="24">
                  <c:v>961.34</c:v>
                </c:pt>
                <c:pt idx="25">
                  <c:v>962.23072687431443</c:v>
                </c:pt>
                <c:pt idx="26">
                  <c:v>982.33</c:v>
                </c:pt>
                <c:pt idx="27">
                  <c:v>1026.6099999999999</c:v>
                </c:pt>
                <c:pt idx="28">
                  <c:v>1115.68</c:v>
                </c:pt>
                <c:pt idx="29">
                  <c:v>1138.0976173200499</c:v>
                </c:pt>
                <c:pt idx="30">
                  <c:v>1186.1498749775587</c:v>
                </c:pt>
                <c:pt idx="31">
                  <c:v>1230.2045587051032</c:v>
                </c:pt>
                <c:pt idx="32">
                  <c:v>1256.5205214893983</c:v>
                </c:pt>
                <c:pt idx="33">
                  <c:v>1268.5830375267492</c:v>
                </c:pt>
                <c:pt idx="34">
                  <c:v>1315.5904981413798</c:v>
                </c:pt>
                <c:pt idx="35">
                  <c:v>1240.9995064075897</c:v>
                </c:pt>
                <c:pt idx="36">
                  <c:v>1301.960771304872</c:v>
                </c:pt>
                <c:pt idx="37">
                  <c:v>1421.2121740683317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9C-4681-957E-B9ECFE56F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091200"/>
        <c:axId val="553091592"/>
      </c:lineChart>
      <c:catAx>
        <c:axId val="5530912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/>
        </c:spPr>
        <c:crossAx val="55309159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553091592"/>
        <c:scaling>
          <c:orientation val="minMax"/>
          <c:max val="6000"/>
          <c:min val="0"/>
        </c:scaling>
        <c:delete val="0"/>
        <c:axPos val="l"/>
        <c:majorGridlines/>
        <c:title>
          <c:tx>
            <c:strRef>
              <c:f>KV_AMal_7!$A$107:$B$107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  <c:spPr>
            <a:noFill/>
          </c:spPr>
          <c:txPr>
            <a:bodyPr/>
            <a:lstStyle/>
            <a:p>
              <a:pPr>
                <a:defRPr sz="800" b="0">
                  <a:latin typeface="Arial" pitchFamily="34" charset="0"/>
                  <a:cs typeface="Arial" pitchFamily="34" charset="0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crossAx val="553091200"/>
        <c:crosses val="autoZero"/>
        <c:crossBetween val="between"/>
        <c:majorUnit val="500"/>
      </c:valAx>
    </c:plotArea>
    <c:legend>
      <c:legendPos val="r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44</xdr:row>
      <xdr:rowOff>38100</xdr:rowOff>
    </xdr:from>
    <xdr:to>
      <xdr:col>3</xdr:col>
      <xdr:colOff>1333501</xdr:colOff>
      <xdr:row>83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47</xdr:col>
      <xdr:colOff>238125</xdr:colOff>
      <xdr:row>81</xdr:row>
      <xdr:rowOff>66675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610975" y="116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76199</xdr:colOff>
      <xdr:row>14</xdr:row>
      <xdr:rowOff>66675</xdr:rowOff>
    </xdr:from>
    <xdr:to>
      <xdr:col>3</xdr:col>
      <xdr:colOff>1352549</xdr:colOff>
      <xdr:row>18</xdr:row>
      <xdr:rowOff>47625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00349" y="4210050"/>
          <a:ext cx="26384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Quelle: Bundesamt für Gesundheit, Statistik der obligatorischen Krankenversicherung</a:t>
          </a:r>
        </a:p>
      </xdr:txBody>
    </xdr:sp>
    <xdr:clientData/>
  </xdr:twoCellAnchor>
  <xdr:twoCellAnchor>
    <xdr:from>
      <xdr:col>0</xdr:col>
      <xdr:colOff>47625</xdr:colOff>
      <xdr:row>14</xdr:row>
      <xdr:rowOff>57150</xdr:rowOff>
    </xdr:from>
    <xdr:to>
      <xdr:col>1</xdr:col>
      <xdr:colOff>1333500</xdr:colOff>
      <xdr:row>18</xdr:row>
      <xdr:rowOff>47625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5" y="4200525"/>
          <a:ext cx="26479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Source: Office fédéral de la santé publique, statistique de l'assurance-maladie obligatoire</a:t>
          </a:r>
        </a:p>
      </xdr:txBody>
    </xdr:sp>
    <xdr:clientData/>
  </xdr:twoCellAnchor>
  <xdr:twoCellAnchor>
    <xdr:from>
      <xdr:col>0</xdr:col>
      <xdr:colOff>47625</xdr:colOff>
      <xdr:row>21</xdr:row>
      <xdr:rowOff>47625</xdr:rowOff>
    </xdr:from>
    <xdr:to>
      <xdr:col>3</xdr:col>
      <xdr:colOff>1219200</xdr:colOff>
      <xdr:row>41</xdr:row>
      <xdr:rowOff>66675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28574</xdr:colOff>
      <xdr:row>84</xdr:row>
      <xdr:rowOff>9525</xdr:rowOff>
    </xdr:from>
    <xdr:to>
      <xdr:col>3</xdr:col>
      <xdr:colOff>1323975</xdr:colOff>
      <xdr:row>88</xdr:row>
      <xdr:rowOff>95251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52724" y="15220950"/>
          <a:ext cx="2657476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Quelle: Bundesamt für Gesundheit, Statistik der obligatorischen Krankenversicherung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</xdr:col>
      <xdr:colOff>1285875</xdr:colOff>
      <xdr:row>88</xdr:row>
      <xdr:rowOff>85725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5211425"/>
          <a:ext cx="2647950" cy="6191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Source: Office fédéral de la santé publique, statistique de l'assurance-maladie obligatoire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A136"/>
  <sheetViews>
    <sheetView tabSelected="1" zoomScale="112" zoomScaleNormal="112" workbookViewId="0">
      <selection sqref="A1:B1"/>
    </sheetView>
  </sheetViews>
  <sheetFormatPr baseColWidth="10" defaultColWidth="11.1640625" defaultRowHeight="10.5" outlineLevelCol="1" x14ac:dyDescent="0.15"/>
  <cols>
    <col min="1" max="4" width="23.83203125" style="10" customWidth="1"/>
    <col min="5" max="5" width="12.83203125" style="10" customWidth="1"/>
    <col min="6" max="19" width="12.83203125" style="10" hidden="1" customWidth="1" outlineLevel="1"/>
    <col min="20" max="20" width="12.83203125" style="10" customWidth="1" collapsed="1"/>
    <col min="21" max="29" width="12.83203125" style="10" hidden="1" customWidth="1" outlineLevel="1"/>
    <col min="30" max="30" width="12.83203125" style="10" customWidth="1" collapsed="1"/>
    <col min="31" max="34" width="12.83203125" style="10" hidden="1" customWidth="1" outlineLevel="1"/>
    <col min="35" max="35" width="12.83203125" style="10" customWidth="1" collapsed="1"/>
    <col min="36" max="39" width="12.83203125" style="10" hidden="1" customWidth="1" outlineLevel="1"/>
    <col min="40" max="40" width="12.83203125" style="10" customWidth="1" collapsed="1"/>
    <col min="41" max="42" width="12.83203125" style="10" customWidth="1"/>
    <col min="43" max="44" width="12.6640625" style="10" customWidth="1"/>
    <col min="45" max="16384" width="11.1640625" style="10"/>
  </cols>
  <sheetData>
    <row r="1" spans="1:53" ht="66.75" customHeight="1" x14ac:dyDescent="0.2">
      <c r="A1" s="44" t="s">
        <v>38</v>
      </c>
      <c r="B1" s="44"/>
      <c r="C1" s="44" t="s">
        <v>24</v>
      </c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1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25.5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3" t="s">
        <v>52</v>
      </c>
      <c r="AT2" s="22"/>
      <c r="AU2" s="22"/>
      <c r="AV2" s="22"/>
      <c r="AW2" s="22"/>
      <c r="AX2" s="22"/>
      <c r="AY2" s="22"/>
      <c r="AZ2" s="22"/>
      <c r="BA2" s="22"/>
    </row>
    <row r="3" spans="1:53" ht="25.5" x14ac:dyDescent="0.2">
      <c r="A3" s="45" t="s">
        <v>40</v>
      </c>
      <c r="B3" s="46"/>
      <c r="C3" s="45" t="s">
        <v>41</v>
      </c>
      <c r="D3" s="46"/>
      <c r="E3" s="3">
        <v>1985</v>
      </c>
      <c r="F3" s="3">
        <v>1986</v>
      </c>
      <c r="G3" s="3">
        <v>1987</v>
      </c>
      <c r="H3" s="3">
        <v>1988</v>
      </c>
      <c r="I3" s="3">
        <v>1989</v>
      </c>
      <c r="J3" s="3">
        <v>1990</v>
      </c>
      <c r="K3" s="3">
        <v>1991</v>
      </c>
      <c r="L3" s="3">
        <v>1992</v>
      </c>
      <c r="M3" s="3">
        <v>1993</v>
      </c>
      <c r="N3" s="3">
        <v>1994</v>
      </c>
      <c r="O3" s="3">
        <v>1995</v>
      </c>
      <c r="P3" s="3">
        <v>1996</v>
      </c>
      <c r="Q3" s="3">
        <v>1997</v>
      </c>
      <c r="R3" s="3">
        <v>1998</v>
      </c>
      <c r="S3" s="3">
        <v>1999</v>
      </c>
      <c r="T3" s="3">
        <v>2000</v>
      </c>
      <c r="U3" s="3">
        <v>2001</v>
      </c>
      <c r="V3" s="3">
        <v>2002</v>
      </c>
      <c r="W3" s="3">
        <v>2003</v>
      </c>
      <c r="X3" s="3">
        <v>2004</v>
      </c>
      <c r="Y3" s="3">
        <v>2005</v>
      </c>
      <c r="Z3" s="3">
        <v>2006</v>
      </c>
      <c r="AA3" s="3">
        <v>2007</v>
      </c>
      <c r="AB3" s="3">
        <v>2008</v>
      </c>
      <c r="AC3" s="3">
        <v>2009</v>
      </c>
      <c r="AD3" s="3">
        <v>2010</v>
      </c>
      <c r="AE3" s="3">
        <v>2011</v>
      </c>
      <c r="AF3" s="3">
        <v>2012</v>
      </c>
      <c r="AG3" s="3">
        <v>2013</v>
      </c>
      <c r="AH3" s="3">
        <v>2014</v>
      </c>
      <c r="AI3" s="3">
        <v>2015</v>
      </c>
      <c r="AJ3" s="3">
        <v>2016</v>
      </c>
      <c r="AK3" s="3">
        <v>2017</v>
      </c>
      <c r="AL3" s="3">
        <v>2018</v>
      </c>
      <c r="AM3" s="3">
        <v>2019</v>
      </c>
      <c r="AN3" s="3">
        <v>2020</v>
      </c>
      <c r="AO3" s="3">
        <v>2021</v>
      </c>
      <c r="AP3" s="3">
        <v>2022</v>
      </c>
      <c r="AQ3" s="24" t="s">
        <v>53</v>
      </c>
      <c r="AS3" s="22"/>
      <c r="AT3" s="22"/>
      <c r="AU3" s="22"/>
      <c r="AV3" s="22"/>
      <c r="AW3" s="22"/>
      <c r="AX3" s="22"/>
      <c r="AY3" s="22"/>
      <c r="AZ3" s="22"/>
      <c r="BA3" s="22"/>
    </row>
    <row r="4" spans="1:53" ht="16.5" customHeight="1" x14ac:dyDescent="0.2">
      <c r="A4" s="42" t="s">
        <v>42</v>
      </c>
      <c r="B4" s="43"/>
      <c r="C4" s="42" t="s">
        <v>39</v>
      </c>
      <c r="D4" s="4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5"/>
      <c r="AQ4" s="26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25.5" x14ac:dyDescent="0.2">
      <c r="A5" s="39" t="s">
        <v>48</v>
      </c>
      <c r="B5" s="6" t="s">
        <v>37</v>
      </c>
      <c r="C5" s="39" t="s">
        <v>25</v>
      </c>
      <c r="D5" s="6" t="s">
        <v>26</v>
      </c>
      <c r="E5" s="4">
        <v>572.78</v>
      </c>
      <c r="F5" s="4">
        <v>612.9</v>
      </c>
      <c r="G5" s="4">
        <v>657.87</v>
      </c>
      <c r="H5" s="4">
        <v>688.69</v>
      </c>
      <c r="I5" s="4">
        <v>744.51</v>
      </c>
      <c r="J5" s="4">
        <v>774.02</v>
      </c>
      <c r="K5" s="4">
        <v>846.2</v>
      </c>
      <c r="L5" s="4">
        <v>919.87</v>
      </c>
      <c r="M5" s="4">
        <v>964.47</v>
      </c>
      <c r="N5" s="4">
        <v>1009.13</v>
      </c>
      <c r="O5" s="4">
        <v>1031.55</v>
      </c>
      <c r="P5" s="4">
        <v>1135.7666791471866</v>
      </c>
      <c r="Q5" s="4">
        <v>1207.1705655887454</v>
      </c>
      <c r="R5" s="4">
        <v>1287.8682695481587</v>
      </c>
      <c r="S5" s="4">
        <v>1351.582122301535</v>
      </c>
      <c r="T5" s="4">
        <v>1451.1566242672343</v>
      </c>
      <c r="U5" s="4">
        <v>1548.8249816122338</v>
      </c>
      <c r="V5" s="4">
        <v>1615.432400016774</v>
      </c>
      <c r="W5" s="4">
        <v>1666.6209287074066</v>
      </c>
      <c r="X5" s="4">
        <v>1751.312015563195</v>
      </c>
      <c r="Y5" s="4">
        <v>1868.8453126166223</v>
      </c>
      <c r="Z5" s="4">
        <v>1876.16</v>
      </c>
      <c r="AA5" s="4">
        <v>1946.99</v>
      </c>
      <c r="AB5" s="4">
        <v>2050.5</v>
      </c>
      <c r="AC5" s="4">
        <v>2108.4899999999998</v>
      </c>
      <c r="AD5" s="4">
        <v>2155.41</v>
      </c>
      <c r="AE5" s="4">
        <v>2204.27</v>
      </c>
      <c r="AF5" s="4">
        <v>2273.2299999999996</v>
      </c>
      <c r="AG5" s="4">
        <v>2390.19</v>
      </c>
      <c r="AH5" s="4">
        <v>2472.1741667093866</v>
      </c>
      <c r="AI5" s="4">
        <v>2595.319553058649</v>
      </c>
      <c r="AJ5" s="4">
        <v>2730.8630486355396</v>
      </c>
      <c r="AK5" s="4">
        <v>2828.7510084949513</v>
      </c>
      <c r="AL5" s="4">
        <v>2856.7967988936971</v>
      </c>
      <c r="AM5" s="4">
        <v>2953.4638203611416</v>
      </c>
      <c r="AN5" s="4">
        <v>2963.8405341651269</v>
      </c>
      <c r="AO5" s="4">
        <v>3146.6553230177665</v>
      </c>
      <c r="AP5" s="25">
        <v>3255.9316339944357</v>
      </c>
      <c r="AQ5" s="27">
        <f>(AP5-AO5)/ABS(AO5)</f>
        <v>3.4727766392878702E-2</v>
      </c>
      <c r="AS5" s="28"/>
      <c r="AT5" s="28"/>
      <c r="AU5" s="29"/>
      <c r="AV5" s="29"/>
      <c r="AW5" s="29"/>
      <c r="AX5" s="29"/>
      <c r="AY5" s="29"/>
      <c r="AZ5" s="29"/>
      <c r="BA5" s="29"/>
    </row>
    <row r="6" spans="1:53" ht="25.5" x14ac:dyDescent="0.2">
      <c r="A6" s="39"/>
      <c r="B6" s="6" t="s">
        <v>46</v>
      </c>
      <c r="C6" s="39"/>
      <c r="D6" s="6" t="s">
        <v>51</v>
      </c>
      <c r="E6" s="4">
        <v>258.04000000000002</v>
      </c>
      <c r="F6" s="4">
        <v>273.95999999999998</v>
      </c>
      <c r="G6" s="4">
        <v>298.02</v>
      </c>
      <c r="H6" s="4">
        <v>311.27</v>
      </c>
      <c r="I6" s="4">
        <v>312.89999999999998</v>
      </c>
      <c r="J6" s="4">
        <v>339.01</v>
      </c>
      <c r="K6" s="4">
        <v>384.04</v>
      </c>
      <c r="L6" s="4">
        <v>419.38</v>
      </c>
      <c r="M6" s="4">
        <v>463.74</v>
      </c>
      <c r="N6" s="4">
        <v>506.42</v>
      </c>
      <c r="O6" s="4">
        <v>546.29999999999995</v>
      </c>
      <c r="P6" s="4">
        <v>586.83678759613247</v>
      </c>
      <c r="Q6" s="4">
        <v>608.42125188692751</v>
      </c>
      <c r="R6" s="4">
        <v>647.39263733582663</v>
      </c>
      <c r="S6" s="4">
        <v>659.34783816072627</v>
      </c>
      <c r="T6" s="4">
        <v>679.34395321862166</v>
      </c>
      <c r="U6" s="4">
        <v>695.57285390457537</v>
      </c>
      <c r="V6" s="4">
        <v>712.19782148377215</v>
      </c>
      <c r="W6" s="4">
        <v>764.59062760893357</v>
      </c>
      <c r="X6" s="4">
        <v>840.90429336795432</v>
      </c>
      <c r="Y6" s="4">
        <v>867.58002616373483</v>
      </c>
      <c r="Z6" s="4">
        <v>878.78</v>
      </c>
      <c r="AA6" s="4">
        <v>915.82</v>
      </c>
      <c r="AB6" s="4">
        <v>933.12</v>
      </c>
      <c r="AC6" s="4">
        <v>960.23</v>
      </c>
      <c r="AD6" s="4">
        <v>967.15000000000009</v>
      </c>
      <c r="AE6" s="4">
        <v>966.56</v>
      </c>
      <c r="AF6" s="4">
        <v>983.41000000000008</v>
      </c>
      <c r="AG6" s="4">
        <v>1080.69</v>
      </c>
      <c r="AH6" s="4">
        <v>1043.1455308877557</v>
      </c>
      <c r="AI6" s="4">
        <v>1057.9105870953415</v>
      </c>
      <c r="AJ6" s="4">
        <v>1046.8168164904796</v>
      </c>
      <c r="AK6" s="4">
        <v>1020.0997538435868</v>
      </c>
      <c r="AL6" s="4">
        <v>991.42491673509483</v>
      </c>
      <c r="AM6" s="4">
        <v>1050.9083595231764</v>
      </c>
      <c r="AN6" s="4">
        <v>1048.1943550235378</v>
      </c>
      <c r="AO6" s="4">
        <v>1045.0709702369763</v>
      </c>
      <c r="AP6" s="25">
        <v>1038.4950586924783</v>
      </c>
      <c r="AQ6" s="27">
        <f>(AP6-AO6)/ABS(AO6)</f>
        <v>-6.2923109834415207E-3</v>
      </c>
      <c r="AS6" s="28"/>
      <c r="AT6" s="28"/>
      <c r="AU6" s="29"/>
      <c r="AV6" s="29"/>
      <c r="AW6" s="29"/>
      <c r="AX6" s="29"/>
      <c r="AY6" s="29"/>
      <c r="AZ6" s="29"/>
      <c r="BA6" s="29"/>
    </row>
    <row r="7" spans="1:53" ht="12.75" customHeight="1" x14ac:dyDescent="0.2">
      <c r="A7" s="39" t="s">
        <v>47</v>
      </c>
      <c r="B7" s="6" t="s">
        <v>2</v>
      </c>
      <c r="C7" s="39" t="s">
        <v>27</v>
      </c>
      <c r="D7" s="6" t="s">
        <v>0</v>
      </c>
      <c r="E7" s="4">
        <v>1108.79</v>
      </c>
      <c r="F7" s="4">
        <v>1182.8499999999999</v>
      </c>
      <c r="G7" s="4">
        <v>1265.8900000000001</v>
      </c>
      <c r="H7" s="4">
        <v>1331.53</v>
      </c>
      <c r="I7" s="4">
        <v>1412.46</v>
      </c>
      <c r="J7" s="4">
        <v>1486.52</v>
      </c>
      <c r="K7" s="4">
        <v>1639.22</v>
      </c>
      <c r="L7" s="4">
        <v>1773.08</v>
      </c>
      <c r="M7" s="4">
        <v>1883.87</v>
      </c>
      <c r="N7" s="4">
        <v>2028.52</v>
      </c>
      <c r="O7" s="4">
        <v>2106.23</v>
      </c>
      <c r="P7" s="4">
        <v>2364.4041815005171</v>
      </c>
      <c r="Q7" s="4">
        <v>2521.3471265023863</v>
      </c>
      <c r="R7" s="4">
        <v>2691.9840913585535</v>
      </c>
      <c r="S7" s="4">
        <v>2792.5687541632792</v>
      </c>
      <c r="T7" s="4">
        <v>2950.9631713676804</v>
      </c>
      <c r="U7" s="4">
        <v>3101.6967830170152</v>
      </c>
      <c r="V7" s="4">
        <v>3208.0382746936662</v>
      </c>
      <c r="W7" s="4">
        <v>3386.3748784348445</v>
      </c>
      <c r="X7" s="4">
        <v>3533.5408444423115</v>
      </c>
      <c r="Y7" s="4">
        <v>3699.4244374896289</v>
      </c>
      <c r="Z7" s="4">
        <v>3721</v>
      </c>
      <c r="AA7" s="4">
        <v>3849.89</v>
      </c>
      <c r="AB7" s="4">
        <v>4007.95</v>
      </c>
      <c r="AC7" s="4">
        <v>4110.0600000000004</v>
      </c>
      <c r="AD7" s="4">
        <v>4171</v>
      </c>
      <c r="AE7" s="4">
        <v>4219.3</v>
      </c>
      <c r="AF7" s="4">
        <v>4314.6899999999996</v>
      </c>
      <c r="AG7" s="4">
        <v>4564.3500000000004</v>
      </c>
      <c r="AH7" s="4">
        <v>4610.7609812872779</v>
      </c>
      <c r="AI7" s="4">
        <v>4764.9836232406678</v>
      </c>
      <c r="AJ7" s="4">
        <v>4918.2437739410852</v>
      </c>
      <c r="AK7" s="4">
        <v>4996.566457394284</v>
      </c>
      <c r="AL7" s="4">
        <v>4985.1444312410367</v>
      </c>
      <c r="AM7" s="4">
        <v>5165.91821400763</v>
      </c>
      <c r="AN7" s="4">
        <v>5154.9711689306414</v>
      </c>
      <c r="AO7" s="4">
        <v>5393.4177505355647</v>
      </c>
      <c r="AP7" s="25">
        <v>5500.8366780628467</v>
      </c>
      <c r="AQ7" s="27">
        <f>(AP7-AO7)/ABS(AO7)</f>
        <v>1.9916671115753147E-2</v>
      </c>
      <c r="AS7" s="28"/>
      <c r="AT7" s="28"/>
      <c r="AU7" s="29"/>
      <c r="AV7" s="29"/>
      <c r="AW7" s="29"/>
      <c r="AX7" s="29"/>
      <c r="AY7" s="29"/>
      <c r="AZ7" s="29"/>
      <c r="BA7" s="29"/>
    </row>
    <row r="8" spans="1:53" ht="12.75" x14ac:dyDescent="0.2">
      <c r="A8" s="39"/>
      <c r="B8" s="6" t="s">
        <v>3</v>
      </c>
      <c r="C8" s="39"/>
      <c r="D8" s="6" t="s">
        <v>1</v>
      </c>
      <c r="E8" s="4">
        <v>765.31</v>
      </c>
      <c r="F8" s="4">
        <v>813.53</v>
      </c>
      <c r="G8" s="4">
        <v>875.88</v>
      </c>
      <c r="H8" s="4">
        <v>909.01</v>
      </c>
      <c r="I8" s="4">
        <v>961.47</v>
      </c>
      <c r="J8" s="4">
        <v>1015.28</v>
      </c>
      <c r="K8" s="4">
        <v>1129.3</v>
      </c>
      <c r="L8" s="4">
        <v>1240.56</v>
      </c>
      <c r="M8" s="4">
        <v>1335.14</v>
      </c>
      <c r="N8" s="4">
        <v>1437.01</v>
      </c>
      <c r="O8" s="4">
        <v>1502.84</v>
      </c>
      <c r="P8" s="4">
        <v>1640.8954488998331</v>
      </c>
      <c r="Q8" s="4">
        <v>1750.528210438003</v>
      </c>
      <c r="R8" s="4">
        <v>1872.8324959708229</v>
      </c>
      <c r="S8" s="4">
        <v>1952.2324139910024</v>
      </c>
      <c r="T8" s="4">
        <v>2075.1741632107023</v>
      </c>
      <c r="U8" s="4">
        <v>2188.0984120295393</v>
      </c>
      <c r="V8" s="4">
        <v>2275.360841420058</v>
      </c>
      <c r="W8" s="4">
        <v>2355.2724761153881</v>
      </c>
      <c r="X8" s="4">
        <v>2564.0704109653848</v>
      </c>
      <c r="Y8" s="4">
        <v>2722.3368981995704</v>
      </c>
      <c r="Z8" s="4">
        <v>2730.09</v>
      </c>
      <c r="AA8" s="4">
        <v>2830.42</v>
      </c>
      <c r="AB8" s="4">
        <v>2941.83</v>
      </c>
      <c r="AC8" s="4">
        <v>3022.55</v>
      </c>
      <c r="AD8" s="4">
        <v>3082.02</v>
      </c>
      <c r="AE8" s="4">
        <v>3131.72</v>
      </c>
      <c r="AF8" s="4">
        <v>3218.82</v>
      </c>
      <c r="AG8" s="4">
        <v>3448.04</v>
      </c>
      <c r="AH8" s="4">
        <v>3495.7502051062265</v>
      </c>
      <c r="AI8" s="4">
        <v>3654.4133488884613</v>
      </c>
      <c r="AJ8" s="4">
        <v>3785.3607331907747</v>
      </c>
      <c r="AK8" s="4">
        <v>3866.5370274959027</v>
      </c>
      <c r="AL8" s="4">
        <v>3869.2780683255455</v>
      </c>
      <c r="AM8" s="4">
        <v>4047.5824664491042</v>
      </c>
      <c r="AN8" s="4">
        <v>4113.6825061041154</v>
      </c>
      <c r="AO8" s="4">
        <v>4290.9874365790456</v>
      </c>
      <c r="AP8" s="25">
        <v>4388.6324732574667</v>
      </c>
      <c r="AQ8" s="27">
        <f t="shared" ref="AQ8:AQ14" si="0">(AP8-AO8)/ABS(AO8)</f>
        <v>2.2755843059812778E-2</v>
      </c>
      <c r="AS8" s="28"/>
      <c r="AT8" s="28"/>
      <c r="AU8" s="29"/>
      <c r="AV8" s="29"/>
      <c r="AW8" s="29"/>
      <c r="AX8" s="29"/>
      <c r="AY8" s="29"/>
      <c r="AZ8" s="29"/>
      <c r="BA8" s="29"/>
    </row>
    <row r="9" spans="1:53" ht="12.75" x14ac:dyDescent="0.2">
      <c r="A9" s="39"/>
      <c r="B9" s="6" t="s">
        <v>33</v>
      </c>
      <c r="C9" s="39"/>
      <c r="D9" s="6" t="s">
        <v>28</v>
      </c>
      <c r="E9" s="4">
        <v>334.83</v>
      </c>
      <c r="F9" s="4">
        <v>357.31</v>
      </c>
      <c r="G9" s="4">
        <v>396.72</v>
      </c>
      <c r="H9" s="4">
        <v>411.1</v>
      </c>
      <c r="I9" s="4">
        <v>422.35</v>
      </c>
      <c r="J9" s="4">
        <v>446.03</v>
      </c>
      <c r="K9" s="4">
        <v>489.14</v>
      </c>
      <c r="L9" s="4">
        <v>543.54</v>
      </c>
      <c r="M9" s="4">
        <v>575.15</v>
      </c>
      <c r="N9" s="4">
        <v>526.85</v>
      </c>
      <c r="O9" s="4">
        <v>541.11</v>
      </c>
      <c r="P9" s="4">
        <v>582.76828437045742</v>
      </c>
      <c r="Q9" s="4">
        <v>601.96887126605498</v>
      </c>
      <c r="R9" s="4">
        <v>635.03073697964044</v>
      </c>
      <c r="S9" s="4">
        <v>649.62388745540261</v>
      </c>
      <c r="T9" s="4">
        <v>676.61679352537419</v>
      </c>
      <c r="U9" s="4">
        <v>707.34427313498247</v>
      </c>
      <c r="V9" s="4">
        <v>721.8323987536528</v>
      </c>
      <c r="W9" s="4">
        <v>745.22910691282982</v>
      </c>
      <c r="X9" s="4">
        <v>784.91311596737319</v>
      </c>
      <c r="Y9" s="4">
        <v>837.63454972257784</v>
      </c>
      <c r="Z9" s="4">
        <v>846.42</v>
      </c>
      <c r="AA9" s="4">
        <v>896.38</v>
      </c>
      <c r="AB9" s="4">
        <v>931.27</v>
      </c>
      <c r="AC9" s="4">
        <v>961.34</v>
      </c>
      <c r="AD9" s="4">
        <v>962.23072687431443</v>
      </c>
      <c r="AE9" s="4">
        <v>982.33</v>
      </c>
      <c r="AF9" s="4">
        <v>1026.6099999999999</v>
      </c>
      <c r="AG9" s="4">
        <v>1115.68</v>
      </c>
      <c r="AH9" s="4">
        <v>1138.0976173200499</v>
      </c>
      <c r="AI9" s="4">
        <v>1186.1498749775587</v>
      </c>
      <c r="AJ9" s="4">
        <v>1230.2045587051032</v>
      </c>
      <c r="AK9" s="4">
        <v>1256.5205214893983</v>
      </c>
      <c r="AL9" s="4">
        <v>1268.5830375267492</v>
      </c>
      <c r="AM9" s="4">
        <v>1315.5904981413798</v>
      </c>
      <c r="AN9" s="4">
        <v>1240.9995064075897</v>
      </c>
      <c r="AO9" s="4">
        <v>1301.960771304872</v>
      </c>
      <c r="AP9" s="25">
        <v>1421.2121740683317</v>
      </c>
      <c r="AQ9" s="27">
        <f t="shared" si="0"/>
        <v>9.1593698820849792E-2</v>
      </c>
      <c r="AS9" s="28"/>
      <c r="AT9" s="28"/>
      <c r="AU9" s="29"/>
      <c r="AV9" s="29"/>
      <c r="AW9" s="29"/>
      <c r="AX9" s="29"/>
      <c r="AY9" s="29"/>
      <c r="AZ9" s="29"/>
      <c r="BA9" s="29"/>
    </row>
    <row r="10" spans="1:53" ht="25.5" x14ac:dyDescent="0.2">
      <c r="A10" s="39" t="s">
        <v>36</v>
      </c>
      <c r="B10" s="6" t="s">
        <v>34</v>
      </c>
      <c r="C10" s="39" t="s">
        <v>29</v>
      </c>
      <c r="D10" s="6" t="s">
        <v>30</v>
      </c>
      <c r="E10" s="5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4">
        <v>1549.71</v>
      </c>
      <c r="O10" s="4">
        <v>1619.49</v>
      </c>
      <c r="P10" s="4">
        <v>1922.0914738477522</v>
      </c>
      <c r="Q10" s="4">
        <v>1955.5774171208591</v>
      </c>
      <c r="R10" s="4">
        <v>2001.1385556748141</v>
      </c>
      <c r="S10" s="4">
        <v>2196.7543830608033</v>
      </c>
      <c r="T10" s="4">
        <v>2330.7313959837929</v>
      </c>
      <c r="U10" s="4">
        <v>2495.1244025796968</v>
      </c>
      <c r="V10" s="4">
        <v>2622.961008005575</v>
      </c>
      <c r="W10" s="4">
        <v>2838.5410322271737</v>
      </c>
      <c r="X10" s="4">
        <v>3104.8815477572248</v>
      </c>
      <c r="Y10" s="4">
        <v>3415.1929895176959</v>
      </c>
      <c r="Z10" s="4">
        <v>3636.67</v>
      </c>
      <c r="AA10" s="4">
        <v>3903.58</v>
      </c>
      <c r="AB10" s="4">
        <v>4193.12</v>
      </c>
      <c r="AC10" s="4">
        <v>4441.9708725220817</v>
      </c>
      <c r="AD10" s="4">
        <v>4791.6454856573782</v>
      </c>
      <c r="AE10" s="4">
        <v>5043.0686628567792</v>
      </c>
      <c r="AF10" s="4">
        <v>5291.4295366645038</v>
      </c>
      <c r="AG10" s="4">
        <v>5728.7829424805541</v>
      </c>
      <c r="AH10" s="4">
        <v>5857.5911196465413</v>
      </c>
      <c r="AI10" s="4">
        <v>6128.5745283190263</v>
      </c>
      <c r="AJ10" s="4">
        <v>6399.0386308315328</v>
      </c>
      <c r="AK10" s="4">
        <v>6658.3657805719504</v>
      </c>
      <c r="AL10" s="4">
        <v>6794.9896445012355</v>
      </c>
      <c r="AM10" s="4">
        <v>7143.9483813785037</v>
      </c>
      <c r="AN10" s="4">
        <v>7199.3544408540147</v>
      </c>
      <c r="AO10" s="4">
        <v>7541.3630238191736</v>
      </c>
      <c r="AP10" s="4">
        <v>7407.3550145190857</v>
      </c>
      <c r="AQ10" s="27">
        <f>(AP10-AO10)/ABS(AO10)</f>
        <v>-1.7769733253369124E-2</v>
      </c>
      <c r="AS10" s="28"/>
      <c r="AT10" s="28"/>
      <c r="AU10" s="29"/>
      <c r="AV10" s="29"/>
      <c r="AW10" s="29"/>
      <c r="AX10" s="29"/>
      <c r="AY10" s="29"/>
      <c r="AZ10" s="29"/>
      <c r="BA10" s="29"/>
    </row>
    <row r="11" spans="1:53" ht="25.5" x14ac:dyDescent="0.2">
      <c r="A11" s="39"/>
      <c r="B11" s="6" t="s">
        <v>35</v>
      </c>
      <c r="C11" s="39"/>
      <c r="D11" s="6" t="s">
        <v>49</v>
      </c>
      <c r="E11" s="5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 t="s">
        <v>56</v>
      </c>
      <c r="K11" s="4" t="s">
        <v>56</v>
      </c>
      <c r="L11" s="4" t="s">
        <v>56</v>
      </c>
      <c r="M11" s="4" t="s">
        <v>56</v>
      </c>
      <c r="N11" s="4">
        <v>1210.5899999999999</v>
      </c>
      <c r="O11" s="4">
        <v>1251.24</v>
      </c>
      <c r="P11" s="4">
        <v>1362.8683192106039</v>
      </c>
      <c r="Q11" s="4">
        <v>1717.9609773327356</v>
      </c>
      <c r="R11" s="4">
        <v>1942.4124575719206</v>
      </c>
      <c r="S11" s="4">
        <v>1834.5631598914081</v>
      </c>
      <c r="T11" s="4">
        <v>1955.0764432666085</v>
      </c>
      <c r="U11" s="4">
        <v>2011.3716436312093</v>
      </c>
      <c r="V11" s="4">
        <v>2026.9678660755228</v>
      </c>
      <c r="W11" s="4">
        <v>2089.4955210203316</v>
      </c>
      <c r="X11" s="4">
        <v>2203.0474404075858</v>
      </c>
      <c r="Y11" s="4">
        <v>2210.8019372998301</v>
      </c>
      <c r="Z11" s="4">
        <v>2215.41</v>
      </c>
      <c r="AA11" s="4">
        <v>2360.81</v>
      </c>
      <c r="AB11" s="4">
        <v>2525.2199999999998</v>
      </c>
      <c r="AC11" s="4">
        <v>2638.2955656157005</v>
      </c>
      <c r="AD11" s="4">
        <v>2938.3754716485723</v>
      </c>
      <c r="AE11" s="4">
        <v>3063.8574480904667</v>
      </c>
      <c r="AF11" s="4">
        <v>3250.0076695717553</v>
      </c>
      <c r="AG11" s="4">
        <v>3540.9397906090958</v>
      </c>
      <c r="AH11" s="4">
        <v>3639.9840787133858</v>
      </c>
      <c r="AI11" s="4">
        <v>3837.5755086219851</v>
      </c>
      <c r="AJ11" s="4">
        <v>4070.2334000853634</v>
      </c>
      <c r="AK11" s="4">
        <v>4250.8341843489407</v>
      </c>
      <c r="AL11" s="4">
        <v>4339.9734603080315</v>
      </c>
      <c r="AM11" s="4">
        <v>4559.1305388982446</v>
      </c>
      <c r="AN11" s="4">
        <v>4658.535710846927</v>
      </c>
      <c r="AO11" s="4">
        <v>4922.6376637152061</v>
      </c>
      <c r="AP11" s="4">
        <v>5094.7819987441126</v>
      </c>
      <c r="AQ11" s="27">
        <f t="shared" si="0"/>
        <v>3.4969938230023187E-2</v>
      </c>
      <c r="AS11" s="28"/>
      <c r="AT11" s="28"/>
      <c r="AU11" s="29"/>
      <c r="AV11" s="29"/>
      <c r="AW11" s="29"/>
      <c r="AX11" s="29"/>
      <c r="AY11" s="29"/>
      <c r="AZ11" s="29"/>
      <c r="BA11" s="29"/>
    </row>
    <row r="12" spans="1:53" ht="12.75" x14ac:dyDescent="0.2">
      <c r="A12" s="39"/>
      <c r="B12" s="6" t="s">
        <v>44</v>
      </c>
      <c r="C12" s="39"/>
      <c r="D12" s="6" t="s">
        <v>31</v>
      </c>
      <c r="E12" s="5" t="s">
        <v>56</v>
      </c>
      <c r="F12" s="4" t="s">
        <v>56</v>
      </c>
      <c r="G12" s="4" t="s">
        <v>56</v>
      </c>
      <c r="H12" s="4" t="s">
        <v>56</v>
      </c>
      <c r="I12" s="4" t="s">
        <v>56</v>
      </c>
      <c r="J12" s="4" t="s">
        <v>56</v>
      </c>
      <c r="K12" s="4" t="s">
        <v>56</v>
      </c>
      <c r="L12" s="4" t="s">
        <v>56</v>
      </c>
      <c r="M12" s="4" t="s">
        <v>56</v>
      </c>
      <c r="N12" s="4">
        <v>587.66</v>
      </c>
      <c r="O12" s="4">
        <v>781.01</v>
      </c>
      <c r="P12" s="4">
        <v>1064.9780620150216</v>
      </c>
      <c r="Q12" s="4">
        <v>1327.1545657683146</v>
      </c>
      <c r="R12" s="4">
        <v>652.30881205655157</v>
      </c>
      <c r="S12" s="4">
        <v>708.57112386703454</v>
      </c>
      <c r="T12" s="4">
        <v>768.43697012283224</v>
      </c>
      <c r="U12" s="4">
        <v>897.62686042302278</v>
      </c>
      <c r="V12" s="4">
        <v>902.79734523799152</v>
      </c>
      <c r="W12" s="4">
        <v>999.42596938760983</v>
      </c>
      <c r="X12" s="4">
        <v>1076.1693397885631</v>
      </c>
      <c r="Y12" s="4">
        <v>1184.6612422697292</v>
      </c>
      <c r="Z12" s="4">
        <v>1230.94</v>
      </c>
      <c r="AA12" s="4">
        <v>1312.45</v>
      </c>
      <c r="AB12" s="4">
        <v>1563.03</v>
      </c>
      <c r="AC12" s="4">
        <v>1632.0689143820541</v>
      </c>
      <c r="AD12" s="4">
        <v>1519.3026047134924</v>
      </c>
      <c r="AE12" s="4">
        <v>1575.1721948420584</v>
      </c>
      <c r="AF12" s="4">
        <v>1657.0710969285999</v>
      </c>
      <c r="AG12" s="4">
        <v>1889.292628802918</v>
      </c>
      <c r="AH12" s="4">
        <v>1979.6902622983359</v>
      </c>
      <c r="AI12" s="4">
        <v>2224.3389339831206</v>
      </c>
      <c r="AJ12" s="4">
        <v>2479.409413397816</v>
      </c>
      <c r="AK12" s="4">
        <v>2445.1671338059341</v>
      </c>
      <c r="AL12" s="4">
        <v>2678.7099092547414</v>
      </c>
      <c r="AM12" s="4">
        <v>2720.5089279876597</v>
      </c>
      <c r="AN12" s="4">
        <v>2853.5614496762792</v>
      </c>
      <c r="AO12" s="4">
        <v>3155.328767830269</v>
      </c>
      <c r="AP12" s="4">
        <v>3067.2890658753167</v>
      </c>
      <c r="AQ12" s="27">
        <f t="shared" si="0"/>
        <v>-2.7901910841288322E-2</v>
      </c>
      <c r="AS12" s="28"/>
      <c r="AT12" s="28"/>
      <c r="AU12" s="29"/>
      <c r="AV12" s="29"/>
      <c r="AW12" s="29"/>
      <c r="AX12" s="29"/>
      <c r="AY12" s="29"/>
      <c r="AZ12" s="29"/>
      <c r="BA12" s="29"/>
    </row>
    <row r="13" spans="1:53" ht="25.5" x14ac:dyDescent="0.2">
      <c r="A13" s="39"/>
      <c r="B13" s="6" t="s">
        <v>45</v>
      </c>
      <c r="C13" s="39"/>
      <c r="D13" s="6" t="s">
        <v>32</v>
      </c>
      <c r="E13" s="5" t="s">
        <v>56</v>
      </c>
      <c r="F13" s="4" t="s">
        <v>56</v>
      </c>
      <c r="G13" s="4" t="s">
        <v>56</v>
      </c>
      <c r="H13" s="4" t="s">
        <v>56</v>
      </c>
      <c r="I13" s="4" t="s">
        <v>56</v>
      </c>
      <c r="J13" s="4" t="s">
        <v>56</v>
      </c>
      <c r="K13" s="4" t="s">
        <v>56</v>
      </c>
      <c r="L13" s="4" t="s">
        <v>56</v>
      </c>
      <c r="M13" s="4" t="s">
        <v>56</v>
      </c>
      <c r="N13" s="4">
        <v>1121.3599999999999</v>
      </c>
      <c r="O13" s="4">
        <v>1233.22</v>
      </c>
      <c r="P13" s="4">
        <v>918.79836090338449</v>
      </c>
      <c r="Q13" s="4">
        <v>1035.2511493240283</v>
      </c>
      <c r="R13" s="4">
        <v>1390.9212818258898</v>
      </c>
      <c r="S13" s="4">
        <v>1548.1903262736841</v>
      </c>
      <c r="T13" s="4">
        <v>1632.0632045626817</v>
      </c>
      <c r="U13" s="4">
        <v>1740.2608610070422</v>
      </c>
      <c r="V13" s="4">
        <v>1937.719195679239</v>
      </c>
      <c r="W13" s="4">
        <v>1730.3106743718724</v>
      </c>
      <c r="X13" s="4">
        <v>1687.7897523259062</v>
      </c>
      <c r="Y13" s="4">
        <v>1753.636061440061</v>
      </c>
      <c r="Z13" s="4">
        <v>1690.49</v>
      </c>
      <c r="AA13" s="4">
        <v>1791.63</v>
      </c>
      <c r="AB13" s="4">
        <v>1904.22</v>
      </c>
      <c r="AC13" s="4">
        <v>2049.5670694598875</v>
      </c>
      <c r="AD13" s="4">
        <v>2095.2492620205348</v>
      </c>
      <c r="AE13" s="4">
        <v>2225.6161503612611</v>
      </c>
      <c r="AF13" s="4">
        <v>2354.0131491169204</v>
      </c>
      <c r="AG13" s="4">
        <v>2562.0120116384473</v>
      </c>
      <c r="AH13" s="4">
        <v>2643.8195807570123</v>
      </c>
      <c r="AI13" s="4">
        <v>2797.2326602564995</v>
      </c>
      <c r="AJ13" s="4">
        <v>2932.4872806642011</v>
      </c>
      <c r="AK13" s="4">
        <v>3015.3770490289071</v>
      </c>
      <c r="AL13" s="4">
        <v>3049.3164553264801</v>
      </c>
      <c r="AM13" s="4">
        <v>3209.3041430276298</v>
      </c>
      <c r="AN13" s="4">
        <v>3249.1588294140033</v>
      </c>
      <c r="AO13" s="4">
        <v>3436.6785727159463</v>
      </c>
      <c r="AP13" s="4">
        <v>3609.0925894792076</v>
      </c>
      <c r="AQ13" s="27">
        <f t="shared" si="0"/>
        <v>5.016879324475363E-2</v>
      </c>
      <c r="AS13" s="28"/>
      <c r="AT13" s="28"/>
      <c r="AU13" s="29"/>
      <c r="AV13" s="29"/>
      <c r="AW13" s="29"/>
      <c r="AX13" s="29"/>
      <c r="AY13" s="29"/>
      <c r="AZ13" s="29"/>
      <c r="BA13" s="29"/>
    </row>
    <row r="14" spans="1:53" ht="13.5" thickBot="1" x14ac:dyDescent="0.25">
      <c r="A14" s="40" t="s">
        <v>4</v>
      </c>
      <c r="B14" s="41"/>
      <c r="C14" s="40" t="s">
        <v>4</v>
      </c>
      <c r="D14" s="41"/>
      <c r="E14" s="7">
        <v>830.82</v>
      </c>
      <c r="F14" s="7">
        <v>886.87</v>
      </c>
      <c r="G14" s="7">
        <v>955.89</v>
      </c>
      <c r="H14" s="7">
        <v>999.96</v>
      </c>
      <c r="I14" s="7">
        <v>1057.42</v>
      </c>
      <c r="J14" s="7">
        <v>1113.03</v>
      </c>
      <c r="K14" s="7">
        <v>1230.23</v>
      </c>
      <c r="L14" s="7">
        <v>1339.26</v>
      </c>
      <c r="M14" s="7">
        <v>1428.22</v>
      </c>
      <c r="N14" s="7">
        <v>1515.55</v>
      </c>
      <c r="O14" s="7">
        <v>1577.85</v>
      </c>
      <c r="P14" s="7">
        <v>1722.6026867710073</v>
      </c>
      <c r="Q14" s="7">
        <v>1815.5878047739013</v>
      </c>
      <c r="R14" s="7">
        <v>1935.2604970637331</v>
      </c>
      <c r="S14" s="7">
        <v>2010.9263687008995</v>
      </c>
      <c r="T14" s="7">
        <v>2130.4988026779488</v>
      </c>
      <c r="U14" s="7">
        <v>2244.3978355168092</v>
      </c>
      <c r="V14" s="7">
        <v>2327.6297728803838</v>
      </c>
      <c r="W14" s="7">
        <v>2431.2114971885403</v>
      </c>
      <c r="X14" s="7">
        <v>2592.2165787191948</v>
      </c>
      <c r="Y14" s="7">
        <v>2736.4253387803569</v>
      </c>
      <c r="Z14" s="7">
        <v>2754.94</v>
      </c>
      <c r="AA14" s="7">
        <v>2862.81</v>
      </c>
      <c r="AB14" s="7">
        <v>2983.62</v>
      </c>
      <c r="AC14" s="7">
        <v>3068.7231792819921</v>
      </c>
      <c r="AD14" s="7">
        <v>3122.5601379207528</v>
      </c>
      <c r="AE14" s="7">
        <v>3170.8301074660226</v>
      </c>
      <c r="AF14" s="7">
        <v>3256.6406756055721</v>
      </c>
      <c r="AG14" s="7">
        <v>3470.88</v>
      </c>
      <c r="AH14" s="7">
        <v>3515.3196975971423</v>
      </c>
      <c r="AI14" s="7">
        <v>3653.2301401539903</v>
      </c>
      <c r="AJ14" s="7">
        <v>3777.6798651260192</v>
      </c>
      <c r="AK14" s="7">
        <v>3848.8507623385394</v>
      </c>
      <c r="AL14" s="7">
        <v>3848.221715628792</v>
      </c>
      <c r="AM14" s="7">
        <v>4004.372179884318</v>
      </c>
      <c r="AN14" s="7">
        <v>4012.0348891886647</v>
      </c>
      <c r="AO14" s="7">
        <v>4191.7262932547428</v>
      </c>
      <c r="AP14" s="30">
        <v>4294.4266926869141</v>
      </c>
      <c r="AQ14" s="31">
        <f t="shared" si="0"/>
        <v>2.4500740803958275E-2</v>
      </c>
      <c r="AS14" s="28"/>
      <c r="AT14" s="28"/>
      <c r="AU14" s="29"/>
      <c r="AV14" s="29"/>
      <c r="AW14" s="29"/>
      <c r="AX14" s="29"/>
      <c r="AY14" s="29"/>
      <c r="AZ14" s="29"/>
      <c r="BA14" s="29"/>
    </row>
    <row r="15" spans="1:53" ht="12.75" x14ac:dyDescent="0.2"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53" ht="12.75" x14ac:dyDescent="0.2"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ht="12.75" x14ac:dyDescent="0.2"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ht="12.75" x14ac:dyDescent="0.2"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12.75" x14ac:dyDescent="0.2"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2.75" x14ac:dyDescent="0.2"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54" customHeight="1" x14ac:dyDescent="0.2">
      <c r="A21" s="38" t="s">
        <v>42</v>
      </c>
      <c r="B21" s="38"/>
      <c r="C21" s="38" t="s">
        <v>39</v>
      </c>
      <c r="D21" s="38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12.75" x14ac:dyDescent="0.2"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2.75" x14ac:dyDescent="0.2"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43" spans="1:44" ht="18" x14ac:dyDescent="0.15">
      <c r="AR43" s="8"/>
    </row>
    <row r="44" spans="1:44" ht="78" customHeight="1" x14ac:dyDescent="0.15">
      <c r="A44" s="37" t="s">
        <v>54</v>
      </c>
      <c r="B44" s="37"/>
      <c r="C44" s="37" t="s">
        <v>55</v>
      </c>
      <c r="D44" s="37"/>
      <c r="E44" s="9"/>
    </row>
    <row r="90" spans="20:42" ht="14.25" x14ac:dyDescent="0.2">
      <c r="T90" s="11"/>
      <c r="U90" s="2"/>
      <c r="V90" s="11"/>
      <c r="W90" s="2"/>
      <c r="X90" s="11"/>
      <c r="Y90" s="11"/>
      <c r="Z90" s="11"/>
      <c r="AA90" s="2"/>
      <c r="AB90" s="11"/>
      <c r="AC90" s="11"/>
      <c r="AD90" s="11"/>
    </row>
    <row r="91" spans="20:42" ht="14.25" x14ac:dyDescent="0.2">
      <c r="T91" s="11"/>
      <c r="U91" s="2"/>
      <c r="V91" s="11"/>
      <c r="W91" s="2"/>
      <c r="X91" s="11"/>
      <c r="Y91" s="11"/>
      <c r="Z91" s="11"/>
      <c r="AA91" s="2"/>
      <c r="AB91" s="11"/>
      <c r="AC91" s="11"/>
      <c r="AD91" s="11"/>
    </row>
    <row r="92" spans="20:42" ht="14.25" x14ac:dyDescent="0.2">
      <c r="T92" s="11"/>
      <c r="U92" s="2"/>
      <c r="V92" s="11"/>
      <c r="W92" s="2"/>
      <c r="X92" s="11"/>
      <c r="Y92" s="11"/>
      <c r="Z92" s="11"/>
      <c r="AA92" s="2"/>
      <c r="AB92" s="11"/>
      <c r="AC92" s="11"/>
      <c r="AD92" s="11"/>
    </row>
    <row r="93" spans="20:42" ht="14.25" x14ac:dyDescent="0.2">
      <c r="T93" s="11"/>
      <c r="U93" s="2"/>
      <c r="V93" s="11"/>
      <c r="W93" s="2"/>
      <c r="X93" s="11"/>
      <c r="Y93" s="11"/>
      <c r="Z93" s="11"/>
      <c r="AA93" s="2"/>
      <c r="AB93" s="11"/>
      <c r="AC93" s="11"/>
      <c r="AD93" s="11"/>
    </row>
    <row r="94" spans="20:42" ht="14.25" x14ac:dyDescent="0.2">
      <c r="T94" s="11"/>
      <c r="U94" s="2"/>
      <c r="V94" s="11"/>
      <c r="W94" s="2"/>
      <c r="X94" s="11"/>
      <c r="Y94" s="11"/>
      <c r="Z94" s="11"/>
      <c r="AA94" s="2"/>
      <c r="AB94" s="11"/>
      <c r="AC94" s="11"/>
      <c r="AD94" s="11"/>
    </row>
    <row r="95" spans="20:42" ht="14.25" x14ac:dyDescent="0.2">
      <c r="T95" s="11"/>
      <c r="U95" s="2"/>
      <c r="V95" s="11"/>
      <c r="W95" s="2"/>
      <c r="X95" s="11"/>
      <c r="Y95" s="11"/>
      <c r="Z95" s="11"/>
      <c r="AA95" s="2"/>
      <c r="AB95" s="11"/>
      <c r="AC95" s="11"/>
      <c r="AD95" s="11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20:42" ht="15" x14ac:dyDescent="0.15">
      <c r="T96" s="12"/>
      <c r="U96" s="2"/>
      <c r="V96" s="12"/>
      <c r="W96" s="2"/>
      <c r="X96" s="12"/>
      <c r="Y96" s="12"/>
      <c r="Z96" s="12"/>
      <c r="AA96" s="2"/>
      <c r="AB96" s="12"/>
      <c r="AC96" s="12"/>
      <c r="AD96" s="1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100" spans="1:43" ht="24" customHeight="1" x14ac:dyDescent="0.15"/>
    <row r="104" spans="1:43" ht="14.25" x14ac:dyDescent="0.2">
      <c r="T104" s="11"/>
      <c r="U104" s="2"/>
      <c r="V104" s="11"/>
      <c r="W104" s="2"/>
      <c r="X104" s="11"/>
      <c r="Y104" s="11"/>
      <c r="Z104" s="11"/>
      <c r="AA104" s="2"/>
      <c r="AB104" s="11"/>
      <c r="AC104" s="11"/>
      <c r="AD104" s="1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3" ht="24.75" customHeight="1" x14ac:dyDescent="0.2">
      <c r="T105" s="11"/>
      <c r="U105" s="2"/>
      <c r="V105" s="11"/>
      <c r="W105" s="2"/>
      <c r="X105" s="11"/>
      <c r="Y105" s="11"/>
      <c r="Z105" s="11"/>
      <c r="AA105" s="2"/>
      <c r="AB105" s="11"/>
      <c r="AC105" s="11"/>
      <c r="AD105" s="11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3" ht="93" customHeight="1" x14ac:dyDescent="0.2">
      <c r="A106" s="33" t="s">
        <v>43</v>
      </c>
      <c r="B106" s="33" t="s">
        <v>39</v>
      </c>
      <c r="D106" s="33"/>
      <c r="T106" s="11"/>
      <c r="U106" s="2"/>
      <c r="V106" s="11"/>
      <c r="W106" s="2"/>
      <c r="X106" s="11"/>
      <c r="Y106" s="11"/>
      <c r="Z106" s="11"/>
      <c r="AA106" s="2"/>
      <c r="AB106" s="11"/>
      <c r="AC106" s="11"/>
      <c r="AD106" s="11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3" ht="12.75" x14ac:dyDescent="0.2">
      <c r="A107" s="22" t="s">
        <v>40</v>
      </c>
      <c r="B107" s="22" t="s">
        <v>41</v>
      </c>
      <c r="E107" s="34">
        <f t="shared" ref="E107:AF107" si="1">E3</f>
        <v>1985</v>
      </c>
      <c r="F107" s="34">
        <f t="shared" si="1"/>
        <v>1986</v>
      </c>
      <c r="G107" s="34">
        <f t="shared" si="1"/>
        <v>1987</v>
      </c>
      <c r="H107" s="34">
        <f t="shared" si="1"/>
        <v>1988</v>
      </c>
      <c r="I107" s="34">
        <f t="shared" si="1"/>
        <v>1989</v>
      </c>
      <c r="J107" s="34">
        <f t="shared" si="1"/>
        <v>1990</v>
      </c>
      <c r="K107" s="34">
        <f t="shared" si="1"/>
        <v>1991</v>
      </c>
      <c r="L107" s="34">
        <f t="shared" si="1"/>
        <v>1992</v>
      </c>
      <c r="M107" s="34">
        <f t="shared" si="1"/>
        <v>1993</v>
      </c>
      <c r="N107" s="34">
        <f t="shared" si="1"/>
        <v>1994</v>
      </c>
      <c r="O107" s="34">
        <f t="shared" si="1"/>
        <v>1995</v>
      </c>
      <c r="P107" s="34">
        <f t="shared" si="1"/>
        <v>1996</v>
      </c>
      <c r="Q107" s="34">
        <f t="shared" si="1"/>
        <v>1997</v>
      </c>
      <c r="R107" s="34">
        <f t="shared" si="1"/>
        <v>1998</v>
      </c>
      <c r="S107" s="34">
        <f t="shared" si="1"/>
        <v>1999</v>
      </c>
      <c r="T107" s="34">
        <f t="shared" si="1"/>
        <v>2000</v>
      </c>
      <c r="U107" s="34">
        <f t="shared" si="1"/>
        <v>2001</v>
      </c>
      <c r="V107" s="34">
        <f t="shared" si="1"/>
        <v>2002</v>
      </c>
      <c r="W107" s="34">
        <f t="shared" si="1"/>
        <v>2003</v>
      </c>
      <c r="X107" s="34">
        <f t="shared" si="1"/>
        <v>2004</v>
      </c>
      <c r="Y107" s="34">
        <f t="shared" si="1"/>
        <v>2005</v>
      </c>
      <c r="Z107" s="34">
        <f t="shared" si="1"/>
        <v>2006</v>
      </c>
      <c r="AA107" s="34">
        <f t="shared" si="1"/>
        <v>2007</v>
      </c>
      <c r="AB107" s="34">
        <f t="shared" si="1"/>
        <v>2008</v>
      </c>
      <c r="AC107" s="34">
        <f t="shared" si="1"/>
        <v>2009</v>
      </c>
      <c r="AD107" s="34">
        <f t="shared" si="1"/>
        <v>2010</v>
      </c>
      <c r="AE107" s="34">
        <f t="shared" si="1"/>
        <v>2011</v>
      </c>
      <c r="AF107" s="34">
        <f t="shared" si="1"/>
        <v>2012</v>
      </c>
      <c r="AG107" s="34">
        <f t="shared" ref="AG107:AH107" si="2">AG3</f>
        <v>2013</v>
      </c>
      <c r="AH107" s="34">
        <f t="shared" si="2"/>
        <v>2014</v>
      </c>
      <c r="AI107" s="34">
        <f t="shared" ref="AI107:AJ107" si="3">AI3</f>
        <v>2015</v>
      </c>
      <c r="AJ107" s="34">
        <f t="shared" si="3"/>
        <v>2016</v>
      </c>
      <c r="AK107" s="34">
        <f t="shared" ref="AK107:AL107" si="4">AK3</f>
        <v>2017</v>
      </c>
      <c r="AL107" s="34">
        <f t="shared" si="4"/>
        <v>2018</v>
      </c>
      <c r="AM107" s="34">
        <f t="shared" ref="AM107:AN107" si="5">AM3</f>
        <v>2019</v>
      </c>
      <c r="AN107" s="34">
        <f t="shared" si="5"/>
        <v>2020</v>
      </c>
      <c r="AO107" s="34">
        <f t="shared" ref="AO107:AP107" si="6">AO3</f>
        <v>2021</v>
      </c>
      <c r="AP107" s="34">
        <f t="shared" si="6"/>
        <v>2022</v>
      </c>
      <c r="AQ107" s="34"/>
    </row>
    <row r="108" spans="1:43" ht="12.75" x14ac:dyDescent="0.2">
      <c r="A108" s="22" t="str">
        <f>B7</f>
        <v>Femmes</v>
      </c>
      <c r="B108" s="22" t="str">
        <f>D7</f>
        <v>Frauen</v>
      </c>
      <c r="E108" s="35">
        <f>E7</f>
        <v>1108.79</v>
      </c>
      <c r="F108" s="35">
        <f t="shared" ref="F108:AF108" si="7">F7</f>
        <v>1182.8499999999999</v>
      </c>
      <c r="G108" s="35">
        <f t="shared" si="7"/>
        <v>1265.8900000000001</v>
      </c>
      <c r="H108" s="35">
        <f t="shared" si="7"/>
        <v>1331.53</v>
      </c>
      <c r="I108" s="35">
        <f t="shared" si="7"/>
        <v>1412.46</v>
      </c>
      <c r="J108" s="35">
        <f t="shared" si="7"/>
        <v>1486.52</v>
      </c>
      <c r="K108" s="35">
        <f t="shared" si="7"/>
        <v>1639.22</v>
      </c>
      <c r="L108" s="35">
        <f t="shared" si="7"/>
        <v>1773.08</v>
      </c>
      <c r="M108" s="35">
        <f t="shared" si="7"/>
        <v>1883.87</v>
      </c>
      <c r="N108" s="35">
        <f t="shared" si="7"/>
        <v>2028.52</v>
      </c>
      <c r="O108" s="35">
        <f t="shared" si="7"/>
        <v>2106.23</v>
      </c>
      <c r="P108" s="35">
        <f t="shared" si="7"/>
        <v>2364.4041815005171</v>
      </c>
      <c r="Q108" s="35">
        <f t="shared" si="7"/>
        <v>2521.3471265023863</v>
      </c>
      <c r="R108" s="35">
        <f t="shared" si="7"/>
        <v>2691.9840913585535</v>
      </c>
      <c r="S108" s="35">
        <f t="shared" si="7"/>
        <v>2792.5687541632792</v>
      </c>
      <c r="T108" s="35">
        <f t="shared" si="7"/>
        <v>2950.9631713676804</v>
      </c>
      <c r="U108" s="35">
        <f t="shared" si="7"/>
        <v>3101.6967830170152</v>
      </c>
      <c r="V108" s="35">
        <f t="shared" si="7"/>
        <v>3208.0382746936662</v>
      </c>
      <c r="W108" s="35">
        <f t="shared" si="7"/>
        <v>3386.3748784348445</v>
      </c>
      <c r="X108" s="35">
        <f t="shared" si="7"/>
        <v>3533.5408444423115</v>
      </c>
      <c r="Y108" s="35">
        <f t="shared" si="7"/>
        <v>3699.4244374896289</v>
      </c>
      <c r="Z108" s="35">
        <f t="shared" si="7"/>
        <v>3721</v>
      </c>
      <c r="AA108" s="35">
        <f t="shared" si="7"/>
        <v>3849.89</v>
      </c>
      <c r="AB108" s="35">
        <f t="shared" si="7"/>
        <v>4007.95</v>
      </c>
      <c r="AC108" s="35">
        <f t="shared" si="7"/>
        <v>4110.0600000000004</v>
      </c>
      <c r="AD108" s="35">
        <f t="shared" si="7"/>
        <v>4171</v>
      </c>
      <c r="AE108" s="35">
        <f t="shared" si="7"/>
        <v>4219.3</v>
      </c>
      <c r="AF108" s="35">
        <f t="shared" si="7"/>
        <v>4314.6899999999996</v>
      </c>
      <c r="AG108" s="35">
        <f t="shared" ref="AG108:AH108" si="8">AG7</f>
        <v>4564.3500000000004</v>
      </c>
      <c r="AH108" s="35">
        <f t="shared" si="8"/>
        <v>4610.7609812872779</v>
      </c>
      <c r="AI108" s="35">
        <f t="shared" ref="AI108" si="9">AI7</f>
        <v>4764.9836232406678</v>
      </c>
      <c r="AJ108" s="35">
        <f t="shared" ref="AJ108:AO108" si="10">AJ7</f>
        <v>4918.2437739410852</v>
      </c>
      <c r="AK108" s="35">
        <f t="shared" si="10"/>
        <v>4996.566457394284</v>
      </c>
      <c r="AL108" s="35">
        <f t="shared" si="10"/>
        <v>4985.1444312410367</v>
      </c>
      <c r="AM108" s="35">
        <f t="shared" si="10"/>
        <v>5165.91821400763</v>
      </c>
      <c r="AN108" s="35">
        <f t="shared" si="10"/>
        <v>5154.9711689306414</v>
      </c>
      <c r="AO108" s="35">
        <f t="shared" si="10"/>
        <v>5393.4177505355647</v>
      </c>
      <c r="AP108" s="35">
        <f t="shared" ref="AP108" si="11">AP7</f>
        <v>5500.8366780628467</v>
      </c>
      <c r="AQ108" s="35"/>
    </row>
    <row r="109" spans="1:43" ht="12.75" x14ac:dyDescent="0.2">
      <c r="A109" s="22" t="str">
        <f>B8</f>
        <v>Hommes</v>
      </c>
      <c r="B109" s="22" t="str">
        <f>D8</f>
        <v>Männer</v>
      </c>
      <c r="E109" s="35">
        <f>E8</f>
        <v>765.31</v>
      </c>
      <c r="F109" s="35">
        <f t="shared" ref="F109:AF109" si="12">F8</f>
        <v>813.53</v>
      </c>
      <c r="G109" s="35">
        <f t="shared" si="12"/>
        <v>875.88</v>
      </c>
      <c r="H109" s="35">
        <f t="shared" si="12"/>
        <v>909.01</v>
      </c>
      <c r="I109" s="35">
        <f t="shared" si="12"/>
        <v>961.47</v>
      </c>
      <c r="J109" s="35">
        <f t="shared" si="12"/>
        <v>1015.28</v>
      </c>
      <c r="K109" s="35">
        <f t="shared" si="12"/>
        <v>1129.3</v>
      </c>
      <c r="L109" s="35">
        <f t="shared" si="12"/>
        <v>1240.56</v>
      </c>
      <c r="M109" s="35">
        <f t="shared" si="12"/>
        <v>1335.14</v>
      </c>
      <c r="N109" s="35">
        <f t="shared" si="12"/>
        <v>1437.01</v>
      </c>
      <c r="O109" s="35">
        <f t="shared" si="12"/>
        <v>1502.84</v>
      </c>
      <c r="P109" s="35">
        <f t="shared" si="12"/>
        <v>1640.8954488998331</v>
      </c>
      <c r="Q109" s="35">
        <f t="shared" si="12"/>
        <v>1750.528210438003</v>
      </c>
      <c r="R109" s="35">
        <f t="shared" si="12"/>
        <v>1872.8324959708229</v>
      </c>
      <c r="S109" s="35">
        <f t="shared" si="12"/>
        <v>1952.2324139910024</v>
      </c>
      <c r="T109" s="35">
        <f t="shared" si="12"/>
        <v>2075.1741632107023</v>
      </c>
      <c r="U109" s="35">
        <f t="shared" si="12"/>
        <v>2188.0984120295393</v>
      </c>
      <c r="V109" s="35">
        <f t="shared" si="12"/>
        <v>2275.360841420058</v>
      </c>
      <c r="W109" s="35">
        <f t="shared" si="12"/>
        <v>2355.2724761153881</v>
      </c>
      <c r="X109" s="35">
        <f t="shared" si="12"/>
        <v>2564.0704109653848</v>
      </c>
      <c r="Y109" s="35">
        <f t="shared" si="12"/>
        <v>2722.3368981995704</v>
      </c>
      <c r="Z109" s="35">
        <f t="shared" si="12"/>
        <v>2730.09</v>
      </c>
      <c r="AA109" s="35">
        <f t="shared" si="12"/>
        <v>2830.42</v>
      </c>
      <c r="AB109" s="35">
        <f t="shared" si="12"/>
        <v>2941.83</v>
      </c>
      <c r="AC109" s="35">
        <f t="shared" si="12"/>
        <v>3022.55</v>
      </c>
      <c r="AD109" s="35">
        <f t="shared" si="12"/>
        <v>3082.02</v>
      </c>
      <c r="AE109" s="35">
        <f t="shared" si="12"/>
        <v>3131.72</v>
      </c>
      <c r="AF109" s="35">
        <f t="shared" si="12"/>
        <v>3218.82</v>
      </c>
      <c r="AG109" s="35">
        <f t="shared" ref="AG109:AH109" si="13">AG8</f>
        <v>3448.04</v>
      </c>
      <c r="AH109" s="35">
        <f t="shared" si="13"/>
        <v>3495.7502051062265</v>
      </c>
      <c r="AI109" s="35">
        <f t="shared" ref="AI109:AJ109" si="14">AI8</f>
        <v>3654.4133488884613</v>
      </c>
      <c r="AJ109" s="35">
        <f t="shared" si="14"/>
        <v>3785.3607331907747</v>
      </c>
      <c r="AK109" s="35">
        <f t="shared" ref="AK109:AL109" si="15">AK8</f>
        <v>3866.5370274959027</v>
      </c>
      <c r="AL109" s="35">
        <f t="shared" si="15"/>
        <v>3869.2780683255455</v>
      </c>
      <c r="AM109" s="35">
        <f t="shared" ref="AM109:AN109" si="16">AM8</f>
        <v>4047.5824664491042</v>
      </c>
      <c r="AN109" s="35">
        <f t="shared" si="16"/>
        <v>4113.6825061041154</v>
      </c>
      <c r="AO109" s="35">
        <f t="shared" ref="AO109:AP109" si="17">AO8</f>
        <v>4290.9874365790456</v>
      </c>
      <c r="AP109" s="35">
        <f t="shared" si="17"/>
        <v>4388.6324732574667</v>
      </c>
      <c r="AQ109" s="35"/>
    </row>
    <row r="110" spans="1:43" ht="12.75" x14ac:dyDescent="0.2">
      <c r="A110" s="22" t="str">
        <f>B9</f>
        <v>Enfants</v>
      </c>
      <c r="B110" s="22" t="str">
        <f>D9</f>
        <v>Kinder</v>
      </c>
      <c r="E110" s="35">
        <f>E9</f>
        <v>334.83</v>
      </c>
      <c r="F110" s="35">
        <f t="shared" ref="F110:AF110" si="18">F9</f>
        <v>357.31</v>
      </c>
      <c r="G110" s="35">
        <f t="shared" si="18"/>
        <v>396.72</v>
      </c>
      <c r="H110" s="35">
        <f t="shared" si="18"/>
        <v>411.1</v>
      </c>
      <c r="I110" s="35">
        <f t="shared" si="18"/>
        <v>422.35</v>
      </c>
      <c r="J110" s="35">
        <f t="shared" si="18"/>
        <v>446.03</v>
      </c>
      <c r="K110" s="35">
        <f t="shared" si="18"/>
        <v>489.14</v>
      </c>
      <c r="L110" s="35">
        <f t="shared" si="18"/>
        <v>543.54</v>
      </c>
      <c r="M110" s="35">
        <f t="shared" si="18"/>
        <v>575.15</v>
      </c>
      <c r="N110" s="35">
        <f t="shared" si="18"/>
        <v>526.85</v>
      </c>
      <c r="O110" s="35">
        <f t="shared" si="18"/>
        <v>541.11</v>
      </c>
      <c r="P110" s="35">
        <f t="shared" si="18"/>
        <v>582.76828437045742</v>
      </c>
      <c r="Q110" s="35">
        <f t="shared" si="18"/>
        <v>601.96887126605498</v>
      </c>
      <c r="R110" s="35">
        <f t="shared" si="18"/>
        <v>635.03073697964044</v>
      </c>
      <c r="S110" s="35">
        <f t="shared" si="18"/>
        <v>649.62388745540261</v>
      </c>
      <c r="T110" s="35">
        <f t="shared" si="18"/>
        <v>676.61679352537419</v>
      </c>
      <c r="U110" s="35">
        <f t="shared" si="18"/>
        <v>707.34427313498247</v>
      </c>
      <c r="V110" s="35">
        <f t="shared" si="18"/>
        <v>721.8323987536528</v>
      </c>
      <c r="W110" s="35">
        <f t="shared" si="18"/>
        <v>745.22910691282982</v>
      </c>
      <c r="X110" s="35">
        <f t="shared" si="18"/>
        <v>784.91311596737319</v>
      </c>
      <c r="Y110" s="35">
        <f t="shared" si="18"/>
        <v>837.63454972257784</v>
      </c>
      <c r="Z110" s="35">
        <f t="shared" si="18"/>
        <v>846.42</v>
      </c>
      <c r="AA110" s="35">
        <f t="shared" si="18"/>
        <v>896.38</v>
      </c>
      <c r="AB110" s="35">
        <f t="shared" si="18"/>
        <v>931.27</v>
      </c>
      <c r="AC110" s="35">
        <f t="shared" si="18"/>
        <v>961.34</v>
      </c>
      <c r="AD110" s="35">
        <f t="shared" si="18"/>
        <v>962.23072687431443</v>
      </c>
      <c r="AE110" s="35">
        <f t="shared" si="18"/>
        <v>982.33</v>
      </c>
      <c r="AF110" s="35">
        <f t="shared" si="18"/>
        <v>1026.6099999999999</v>
      </c>
      <c r="AG110" s="35">
        <f t="shared" ref="AG110:AH110" si="19">AG9</f>
        <v>1115.68</v>
      </c>
      <c r="AH110" s="35">
        <f t="shared" si="19"/>
        <v>1138.0976173200499</v>
      </c>
      <c r="AI110" s="35">
        <f t="shared" ref="AI110:AJ110" si="20">AI9</f>
        <v>1186.1498749775587</v>
      </c>
      <c r="AJ110" s="35">
        <f t="shared" si="20"/>
        <v>1230.2045587051032</v>
      </c>
      <c r="AK110" s="35">
        <f t="shared" ref="AK110:AL110" si="21">AK9</f>
        <v>1256.5205214893983</v>
      </c>
      <c r="AL110" s="35">
        <f t="shared" si="21"/>
        <v>1268.5830375267492</v>
      </c>
      <c r="AM110" s="35">
        <f t="shared" ref="AM110:AN110" si="22">AM9</f>
        <v>1315.5904981413798</v>
      </c>
      <c r="AN110" s="35">
        <f t="shared" si="22"/>
        <v>1240.9995064075897</v>
      </c>
      <c r="AO110" s="35">
        <f t="shared" ref="AO110:AP110" si="23">AO9</f>
        <v>1301.960771304872</v>
      </c>
      <c r="AP110" s="35">
        <f t="shared" si="23"/>
        <v>1421.2121740683317</v>
      </c>
      <c r="AQ110" s="35"/>
    </row>
    <row r="115" spans="1:44" ht="14.25" x14ac:dyDescent="0.2">
      <c r="A115" s="22" t="s">
        <v>40</v>
      </c>
      <c r="B115" s="22" t="s">
        <v>41</v>
      </c>
      <c r="AQ115" s="11"/>
      <c r="AR115" s="2"/>
    </row>
    <row r="116" spans="1:44" ht="60" x14ac:dyDescent="0.25">
      <c r="A116" s="13" t="s">
        <v>50</v>
      </c>
      <c r="B116" s="14" t="s">
        <v>3</v>
      </c>
      <c r="C116" s="14" t="s">
        <v>2</v>
      </c>
      <c r="D116" s="36" t="str">
        <f>CONCATENATE("Durchschnittsleistungen ganze Bevölkerung (Fr. ",ROUND(D118,0),".–")</f>
        <v>Durchschnittsleistungen ganze Bevölkerung (Fr. 4294.–</v>
      </c>
      <c r="E116" s="14" t="s">
        <v>4</v>
      </c>
      <c r="AQ116" s="11"/>
      <c r="AR116" s="2"/>
    </row>
    <row r="117" spans="1:44" ht="75" x14ac:dyDescent="0.25">
      <c r="A117" s="13" t="s">
        <v>23</v>
      </c>
      <c r="B117" s="14" t="s">
        <v>1</v>
      </c>
      <c r="C117" s="14" t="s">
        <v>0</v>
      </c>
      <c r="D117" s="36" t="str">
        <f>CONCATENATE("Prestations moyennes de l'ensemble de la population (",ROUND(D118,0)," francs)")</f>
        <v>Prestations moyennes de l'ensemble de la population (4294 francs)</v>
      </c>
      <c r="E117" s="14" t="s">
        <v>4</v>
      </c>
      <c r="AQ117" s="11"/>
      <c r="AR117" s="2"/>
    </row>
    <row r="118" spans="1:44" ht="14.25" x14ac:dyDescent="0.2">
      <c r="A118" s="15" t="s">
        <v>5</v>
      </c>
      <c r="B118" s="16">
        <v>1391.5827300790527</v>
      </c>
      <c r="C118" s="16">
        <v>1452.6521917698565</v>
      </c>
      <c r="D118" s="16">
        <v>4294.4266926689943</v>
      </c>
      <c r="E118" s="17">
        <v>1421.2121740691373</v>
      </c>
      <c r="T118" s="11"/>
      <c r="U118" s="2"/>
      <c r="V118" s="11"/>
      <c r="W118" s="2"/>
      <c r="X118" s="11"/>
      <c r="Y118" s="11"/>
      <c r="Z118" s="11"/>
      <c r="AA118" s="2"/>
      <c r="AB118" s="11"/>
      <c r="AC118" s="11"/>
      <c r="AD118" s="11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11"/>
      <c r="AR118" s="2"/>
    </row>
    <row r="119" spans="1:44" ht="14.25" x14ac:dyDescent="0.2">
      <c r="A119" s="15" t="s">
        <v>6</v>
      </c>
      <c r="B119" s="16">
        <v>1528.3533590900097</v>
      </c>
      <c r="C119" s="16">
        <v>2540.3607908245444</v>
      </c>
      <c r="D119" s="16">
        <v>4294.4266926689943</v>
      </c>
      <c r="E119" s="17">
        <v>2021.8742461316351</v>
      </c>
      <c r="T119" s="11"/>
      <c r="U119" s="2"/>
      <c r="V119" s="11"/>
      <c r="W119" s="2"/>
      <c r="X119" s="11"/>
      <c r="Y119" s="11"/>
      <c r="Z119" s="11"/>
      <c r="AA119" s="2"/>
      <c r="AB119" s="11"/>
      <c r="AC119" s="11"/>
      <c r="AD119" s="11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1"/>
      <c r="AR119" s="2"/>
    </row>
    <row r="120" spans="1:44" ht="14.25" x14ac:dyDescent="0.2">
      <c r="A120" s="15" t="s">
        <v>7</v>
      </c>
      <c r="B120" s="16">
        <v>1504.6589928964024</v>
      </c>
      <c r="C120" s="16">
        <v>3132.131065195706</v>
      </c>
      <c r="D120" s="16">
        <v>4294.4266926689943</v>
      </c>
      <c r="E120" s="17">
        <v>2300.4839226051581</v>
      </c>
      <c r="T120" s="11"/>
      <c r="U120" s="2"/>
      <c r="V120" s="11"/>
      <c r="W120" s="2"/>
      <c r="X120" s="11"/>
      <c r="Y120" s="11"/>
      <c r="Z120" s="11"/>
      <c r="AA120" s="2"/>
      <c r="AB120" s="11"/>
      <c r="AC120" s="11"/>
      <c r="AD120" s="11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11"/>
      <c r="AR120" s="2"/>
    </row>
    <row r="121" spans="1:44" ht="14.25" x14ac:dyDescent="0.2">
      <c r="A121" s="15" t="s">
        <v>8</v>
      </c>
      <c r="B121" s="16">
        <v>1630.1862890775931</v>
      </c>
      <c r="C121" s="16">
        <v>3648.7356115851749</v>
      </c>
      <c r="D121" s="16">
        <v>4294.4266926689943</v>
      </c>
      <c r="E121" s="17">
        <v>2622.6458367356086</v>
      </c>
      <c r="T121" s="11"/>
      <c r="U121" s="2"/>
      <c r="V121" s="11"/>
      <c r="W121" s="2"/>
      <c r="X121" s="11"/>
      <c r="Y121" s="11"/>
      <c r="Z121" s="11"/>
      <c r="AA121" s="2"/>
      <c r="AB121" s="11"/>
      <c r="AC121" s="11"/>
      <c r="AD121" s="11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11"/>
      <c r="AR121" s="2"/>
    </row>
    <row r="122" spans="1:44" ht="14.25" x14ac:dyDescent="0.2">
      <c r="A122" s="15" t="s">
        <v>9</v>
      </c>
      <c r="B122" s="16">
        <v>1885.9245710950331</v>
      </c>
      <c r="C122" s="16">
        <v>3515.5826355136733</v>
      </c>
      <c r="D122" s="16">
        <v>4294.4266926689943</v>
      </c>
      <c r="E122" s="17">
        <v>2691.5646556991592</v>
      </c>
      <c r="T122" s="11"/>
      <c r="U122" s="2"/>
      <c r="V122" s="11"/>
      <c r="W122" s="2"/>
      <c r="X122" s="11"/>
      <c r="Y122" s="11"/>
      <c r="Z122" s="11"/>
      <c r="AA122" s="2"/>
      <c r="AB122" s="11"/>
      <c r="AC122" s="11"/>
      <c r="AD122" s="11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11"/>
      <c r="AR122" s="2"/>
    </row>
    <row r="123" spans="1:44" ht="15" x14ac:dyDescent="0.2">
      <c r="A123" s="15" t="s">
        <v>10</v>
      </c>
      <c r="B123" s="16">
        <v>2189.4912486143621</v>
      </c>
      <c r="C123" s="16">
        <v>3390.6274526393072</v>
      </c>
      <c r="D123" s="16">
        <v>4294.4266926689943</v>
      </c>
      <c r="E123" s="17">
        <v>2784.3864994790074</v>
      </c>
      <c r="T123" s="11"/>
      <c r="U123" s="2"/>
      <c r="V123" s="11"/>
      <c r="W123" s="2"/>
      <c r="X123" s="11"/>
      <c r="Y123" s="11"/>
      <c r="Z123" s="11"/>
      <c r="AA123" s="2"/>
      <c r="AB123" s="11"/>
      <c r="AC123" s="11"/>
      <c r="AD123" s="11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12"/>
      <c r="AR123" s="2"/>
    </row>
    <row r="124" spans="1:44" ht="15" x14ac:dyDescent="0.2">
      <c r="A124" s="15" t="s">
        <v>11</v>
      </c>
      <c r="B124" s="16">
        <v>2740.2500166661534</v>
      </c>
      <c r="C124" s="16">
        <v>3819.7483134449576</v>
      </c>
      <c r="D124" s="16">
        <v>4294.4266926689943</v>
      </c>
      <c r="E124" s="17">
        <v>3276.9613921343985</v>
      </c>
      <c r="T124" s="12"/>
      <c r="U124" s="2"/>
      <c r="V124" s="12"/>
      <c r="W124" s="2"/>
      <c r="X124" s="12"/>
      <c r="Y124" s="12"/>
      <c r="Z124" s="12"/>
      <c r="AA124" s="2"/>
      <c r="AB124" s="12"/>
      <c r="AC124" s="12"/>
      <c r="AD124" s="1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4" ht="14.25" x14ac:dyDescent="0.2">
      <c r="A125" s="15" t="s">
        <v>12</v>
      </c>
      <c r="B125" s="16">
        <v>3525.081562379537</v>
      </c>
      <c r="C125" s="16">
        <v>4415.382272192337</v>
      </c>
      <c r="D125" s="16">
        <v>4294.4266926689943</v>
      </c>
      <c r="E125" s="17">
        <v>3968.8618640768341</v>
      </c>
    </row>
    <row r="126" spans="1:44" ht="14.25" x14ac:dyDescent="0.2">
      <c r="A126" s="15" t="s">
        <v>13</v>
      </c>
      <c r="B126" s="16">
        <v>4493.7612880672787</v>
      </c>
      <c r="C126" s="16">
        <v>4866.6760311422013</v>
      </c>
      <c r="D126" s="16">
        <v>4294.4266926689943</v>
      </c>
      <c r="E126" s="17">
        <v>4678.4462069379906</v>
      </c>
    </row>
    <row r="127" spans="1:44" ht="14.25" x14ac:dyDescent="0.2">
      <c r="A127" s="15" t="s">
        <v>14</v>
      </c>
      <c r="B127" s="16">
        <v>5819.10158167187</v>
      </c>
      <c r="C127" s="16">
        <v>5575.9207488149159</v>
      </c>
      <c r="D127" s="16">
        <v>4294.4266926689943</v>
      </c>
      <c r="E127" s="17">
        <v>5696.7204857425386</v>
      </c>
    </row>
    <row r="128" spans="1:44" ht="14.25" x14ac:dyDescent="0.2">
      <c r="A128" s="15" t="s">
        <v>15</v>
      </c>
      <c r="B128" s="16">
        <v>7509.300771124168</v>
      </c>
      <c r="C128" s="16">
        <v>6765.9807850913421</v>
      </c>
      <c r="D128" s="16">
        <v>4294.4266926689943</v>
      </c>
      <c r="E128" s="17">
        <v>7124.6741671944301</v>
      </c>
    </row>
    <row r="129" spans="1:5" ht="14.25" x14ac:dyDescent="0.2">
      <c r="A129" s="15" t="s">
        <v>16</v>
      </c>
      <c r="B129" s="16">
        <v>9457.339643260093</v>
      </c>
      <c r="C129" s="16">
        <v>8348.9238306988718</v>
      </c>
      <c r="D129" s="16">
        <v>4294.4266926689943</v>
      </c>
      <c r="E129" s="17">
        <v>8870.8669991552179</v>
      </c>
    </row>
    <row r="130" spans="1:5" ht="14.25" x14ac:dyDescent="0.2">
      <c r="A130" s="15" t="s">
        <v>17</v>
      </c>
      <c r="B130" s="16">
        <v>11588.087995917904</v>
      </c>
      <c r="C130" s="16">
        <v>10250.036093812138</v>
      </c>
      <c r="D130" s="16">
        <v>4294.4266926689943</v>
      </c>
      <c r="E130" s="17">
        <v>10863.434864272882</v>
      </c>
    </row>
    <row r="131" spans="1:5" ht="14.25" x14ac:dyDescent="0.2">
      <c r="A131" s="15" t="s">
        <v>18</v>
      </c>
      <c r="B131" s="16">
        <v>13412.218824083313</v>
      </c>
      <c r="C131" s="16">
        <v>12635.137409368321</v>
      </c>
      <c r="D131" s="16">
        <v>4294.4266926689943</v>
      </c>
      <c r="E131" s="17">
        <v>12964.079095774343</v>
      </c>
    </row>
    <row r="132" spans="1:5" ht="14.25" x14ac:dyDescent="0.2">
      <c r="A132" s="15" t="s">
        <v>19</v>
      </c>
      <c r="B132" s="16">
        <v>15646.692190747026</v>
      </c>
      <c r="C132" s="16">
        <v>15926.133011673637</v>
      </c>
      <c r="D132" s="16">
        <v>4294.4266926689943</v>
      </c>
      <c r="E132" s="17">
        <v>15820.980145826703</v>
      </c>
    </row>
    <row r="133" spans="1:5" ht="14.25" x14ac:dyDescent="0.2">
      <c r="A133" s="15" t="s">
        <v>20</v>
      </c>
      <c r="B133" s="16">
        <v>18324.906104404297</v>
      </c>
      <c r="C133" s="16">
        <v>20205.881349528834</v>
      </c>
      <c r="D133" s="16">
        <v>4294.4266926689943</v>
      </c>
      <c r="E133" s="17">
        <v>19620.829238789145</v>
      </c>
    </row>
    <row r="134" spans="1:5" ht="14.25" x14ac:dyDescent="0.2">
      <c r="A134" s="15" t="s">
        <v>21</v>
      </c>
      <c r="B134" s="16">
        <v>21861.188151232585</v>
      </c>
      <c r="C134" s="16">
        <v>24742.064757543307</v>
      </c>
      <c r="D134" s="16">
        <v>4294.4266926689943</v>
      </c>
      <c r="E134" s="17">
        <v>24081.554292867037</v>
      </c>
    </row>
    <row r="135" spans="1:5" ht="14.25" x14ac:dyDescent="0.2">
      <c r="A135" s="15" t="s">
        <v>22</v>
      </c>
      <c r="B135" s="16">
        <v>27833.282300251874</v>
      </c>
      <c r="C135" s="16">
        <v>28220.659511230213</v>
      </c>
      <c r="D135" s="16">
        <v>4294.4266926689943</v>
      </c>
      <c r="E135" s="17">
        <v>28153.957880058591</v>
      </c>
    </row>
    <row r="136" spans="1:5" ht="15" x14ac:dyDescent="0.25">
      <c r="A136" s="18" t="s">
        <v>4</v>
      </c>
      <c r="B136" s="19">
        <v>3809.187798941648</v>
      </c>
      <c r="C136" s="19">
        <v>4773.1476161068995</v>
      </c>
      <c r="D136" s="20">
        <v>4294.4266926689943</v>
      </c>
      <c r="E136" s="17">
        <v>4294.4266926689943</v>
      </c>
    </row>
  </sheetData>
  <mergeCells count="18">
    <mergeCell ref="C4:D4"/>
    <mergeCell ref="A1:B1"/>
    <mergeCell ref="C1:D1"/>
    <mergeCell ref="C5:C6"/>
    <mergeCell ref="C7:C9"/>
    <mergeCell ref="A4:B4"/>
    <mergeCell ref="A5:A6"/>
    <mergeCell ref="C3:D3"/>
    <mergeCell ref="A3:B3"/>
    <mergeCell ref="A44:B44"/>
    <mergeCell ref="C44:D44"/>
    <mergeCell ref="A21:B21"/>
    <mergeCell ref="C21:D21"/>
    <mergeCell ref="A7:A9"/>
    <mergeCell ref="A10:A13"/>
    <mergeCell ref="A14:B14"/>
    <mergeCell ref="C10:C13"/>
    <mergeCell ref="C14:D14"/>
  </mergeCells>
  <pageMargins left="0.70866141732283472" right="0.70866141732283472" top="0.34" bottom="0.3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KV_AMal_7</vt:lpstr>
      <vt:lpstr>KV_AMal_7!Druckbereich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2020-08-19T12:36:00Z</cp:lastPrinted>
  <dcterms:created xsi:type="dcterms:W3CDTF">2012-01-25T13:22:04Z</dcterms:created>
  <dcterms:modified xsi:type="dcterms:W3CDTF">2023-11-29T11:37:59Z</dcterms:modified>
</cp:coreProperties>
</file>