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3. Säule\"/>
    </mc:Choice>
  </mc:AlternateContent>
  <xr:revisionPtr revIDLastSave="0" documentId="8_{536F4CA5-0A9C-4384-BEDD-C77F861D8111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Säule 3b_Freie Selbstvorsorge" sheetId="1" r:id="rId1"/>
  </sheets>
  <definedNames>
    <definedName name="_ftn1" localSheetId="0">'Säule 3b_Freie Selbstvorsorge'!#REF!</definedName>
    <definedName name="_ftn2" localSheetId="0">'Säule 3b_Freie Selbstvorsorge'!#REF!</definedName>
    <definedName name="_ftn3" localSheetId="0">'Säule 3b_Freie Selbstvorsorge'!#REF!</definedName>
    <definedName name="_xlnm.Print_Area" localSheetId="0">'Säule 3b_Freie Selbstvorsorge'!$A$1:$AO$58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05" i="1" l="1"/>
  <c r="AN106" i="1"/>
  <c r="AN107" i="1"/>
  <c r="AN104" i="1"/>
  <c r="AO6" i="1" l="1"/>
  <c r="AN108" i="1"/>
  <c r="AM105" i="1"/>
  <c r="AM106" i="1"/>
  <c r="AM107" i="1"/>
  <c r="AM108" i="1"/>
  <c r="AM104" i="1"/>
  <c r="AL105" i="1" l="1"/>
  <c r="AL106" i="1"/>
  <c r="AL107" i="1"/>
  <c r="AL108" i="1"/>
  <c r="AL104" i="1"/>
  <c r="AK105" i="1" l="1"/>
  <c r="AK106" i="1"/>
  <c r="AK107" i="1"/>
  <c r="AK104" i="1"/>
  <c r="AK108" i="1" l="1"/>
  <c r="AJ105" i="1"/>
  <c r="AJ106" i="1"/>
  <c r="AJ107" i="1"/>
  <c r="AJ104" i="1"/>
  <c r="AJ108" i="1" l="1"/>
  <c r="B108" i="1" l="1"/>
  <c r="A108" i="1"/>
  <c r="B107" i="1"/>
  <c r="A107" i="1"/>
  <c r="B106" i="1"/>
  <c r="A106" i="1"/>
  <c r="B105" i="1"/>
  <c r="A105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C104" i="1"/>
  <c r="B103" i="1"/>
  <c r="A103" i="1"/>
  <c r="AA46" i="1"/>
  <c r="Z46" i="1"/>
  <c r="AA45" i="1"/>
  <c r="Z45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D2" i="1"/>
  <c r="E2" i="1" s="1"/>
  <c r="D104" i="1" l="1"/>
  <c r="F2" i="1"/>
  <c r="E104" i="1"/>
  <c r="AI108" i="1"/>
  <c r="F104" i="1" l="1"/>
  <c r="G2" i="1"/>
  <c r="H2" i="1" l="1"/>
  <c r="G104" i="1"/>
  <c r="I2" i="1" l="1"/>
  <c r="H104" i="1"/>
  <c r="I104" i="1" l="1"/>
  <c r="J2" i="1"/>
  <c r="J104" i="1" l="1"/>
  <c r="K2" i="1"/>
  <c r="L2" i="1" l="1"/>
  <c r="K104" i="1"/>
  <c r="M2" i="1" l="1"/>
  <c r="L104" i="1"/>
  <c r="M104" i="1" l="1"/>
  <c r="N2" i="1"/>
  <c r="N104" i="1" l="1"/>
  <c r="O2" i="1"/>
  <c r="P2" i="1" l="1"/>
  <c r="O104" i="1"/>
  <c r="Q2" i="1" l="1"/>
  <c r="Q104" i="1" s="1"/>
  <c r="P104" i="1"/>
  <c r="AG108" i="1" l="1"/>
  <c r="AH108" i="1" l="1"/>
</calcChain>
</file>

<file path=xl/sharedStrings.xml><?xml version="1.0" encoding="utf-8"?>
<sst xmlns="http://schemas.openxmlformats.org/spreadsheetml/2006/main" count="71" uniqueCount="46">
  <si>
    <t>Pilier 3b
Prévoyance individuelle libre</t>
  </si>
  <si>
    <t>Säule 3b
Freie Selbstvorsorge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</si>
  <si>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</si>
  <si>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</si>
  <si>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</si>
  <si>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</si>
  <si>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</si>
  <si>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</si>
  <si>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</si>
  <si>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</si>
  <si>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</si>
  <si>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</si>
  <si>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t>Epargne des ménages privés</t>
    </r>
    <r>
      <rPr>
        <sz val="10"/>
        <rFont val="Arial"/>
        <family val="2"/>
      </rPr>
      <t xml:space="preserve"> 
en % du revenu disponible</t>
    </r>
    <r>
      <rPr>
        <vertAlign val="superscript"/>
        <sz val="10"/>
        <rFont val="Arial"/>
        <family val="2"/>
      </rPr>
      <t>1</t>
    </r>
  </si>
  <si>
    <r>
      <t>Ersparnis der privaten Haushalte</t>
    </r>
    <r>
      <rPr>
        <sz val="10"/>
        <rFont val="Arial"/>
        <family val="2"/>
      </rPr>
      <t xml:space="preserve"> 
in % des verfügbaren Einkommens</t>
    </r>
    <r>
      <rPr>
        <vertAlign val="superscript"/>
        <sz val="10"/>
        <rFont val="Arial"/>
        <family val="2"/>
      </rPr>
      <t>1</t>
    </r>
  </si>
  <si>
    <t xml:space="preserve">  épargne obligatoire</t>
  </si>
  <si>
    <t xml:space="preserve">  Zwangssparen</t>
  </si>
  <si>
    <t xml:space="preserve">  épargne volontaire</t>
  </si>
  <si>
    <t xml:space="preserve">  freiwilliges Sparen</t>
  </si>
  <si>
    <t>Pilier 3b
Compte de patrimoine des ménages</t>
  </si>
  <si>
    <t>Säule 3b
Vermögen der Privathaushalte</t>
  </si>
  <si>
    <t>Compte de patrimoine des ménages</t>
  </si>
  <si>
    <t>Vermögen der Privathaushalte</t>
  </si>
  <si>
    <t>en milliards de francs</t>
  </si>
  <si>
    <t>in Milliarden Franken</t>
  </si>
  <si>
    <r>
      <t>Actifs - Total</t>
    </r>
    <r>
      <rPr>
        <b/>
        <vertAlign val="superscript"/>
        <sz val="10"/>
        <rFont val="Arial"/>
        <family val="2"/>
      </rPr>
      <t>1,2,3</t>
    </r>
  </si>
  <si>
    <r>
      <t>Aktiven - Total</t>
    </r>
    <r>
      <rPr>
        <b/>
        <vertAlign val="superscript"/>
        <sz val="10"/>
        <rFont val="Arial"/>
        <family val="2"/>
      </rPr>
      <t>1,2,3</t>
    </r>
  </si>
  <si>
    <r>
      <t>Actifs financiers</t>
    </r>
    <r>
      <rPr>
        <vertAlign val="superscript"/>
        <sz val="10"/>
        <rFont val="Arial"/>
        <family val="2"/>
      </rPr>
      <t>1,3</t>
    </r>
  </si>
  <si>
    <r>
      <t>Forderungen</t>
    </r>
    <r>
      <rPr>
        <vertAlign val="superscript"/>
        <sz val="10"/>
        <rFont val="Arial"/>
        <family val="2"/>
      </rPr>
      <t>1,3</t>
    </r>
  </si>
  <si>
    <t>Immobilier</t>
  </si>
  <si>
    <r>
      <t>Passifs - Total</t>
    </r>
    <r>
      <rPr>
        <b/>
        <vertAlign val="superscript"/>
        <sz val="10"/>
        <rFont val="Arial"/>
        <family val="2"/>
      </rPr>
      <t>1,2,3</t>
    </r>
  </si>
  <si>
    <r>
      <t>Passiven - Total</t>
    </r>
    <r>
      <rPr>
        <b/>
        <vertAlign val="superscript"/>
        <sz val="10"/>
        <rFont val="Arial"/>
        <family val="2"/>
      </rPr>
      <t>1,2,3</t>
    </r>
  </si>
  <si>
    <r>
      <t>Passifs</t>
    </r>
    <r>
      <rPr>
        <vertAlign val="superscript"/>
        <sz val="10"/>
        <rFont val="Arial"/>
        <family val="2"/>
      </rPr>
      <t>1</t>
    </r>
  </si>
  <si>
    <r>
      <t>Verpflichtungen</t>
    </r>
    <r>
      <rPr>
        <vertAlign val="superscript"/>
        <sz val="10"/>
        <rFont val="Arial"/>
        <family val="2"/>
      </rPr>
      <t>1</t>
    </r>
  </si>
  <si>
    <r>
      <t>Valeur nette</t>
    </r>
    <r>
      <rPr>
        <vertAlign val="superscript"/>
        <sz val="10"/>
        <rFont val="Arial"/>
        <family val="2"/>
      </rPr>
      <t>2,3</t>
    </r>
  </si>
  <si>
    <r>
      <t>Reinvermögen</t>
    </r>
    <r>
      <rPr>
        <vertAlign val="superscript"/>
        <sz val="10"/>
        <rFont val="Arial"/>
        <family val="2"/>
      </rPr>
      <t>2,3</t>
    </r>
  </si>
  <si>
    <r>
      <t>Obligations sous la forme d’épargne et de placements des banques envers leurs clients en millions de francs</t>
    </r>
    <r>
      <rPr>
        <vertAlign val="superscript"/>
        <sz val="10"/>
        <rFont val="Arial"/>
        <family val="2"/>
      </rPr>
      <t>2</t>
    </r>
  </si>
  <si>
    <r>
      <t>Verpflichtungen der Banken gegenüber Kunden in Spar- und Anlageform in Mio. Fr.</t>
    </r>
    <r>
      <rPr>
        <vertAlign val="superscript"/>
        <sz val="10"/>
        <rFont val="Arial"/>
        <family val="2"/>
      </rPr>
      <t>2</t>
    </r>
  </si>
  <si>
    <t>2018</t>
  </si>
  <si>
    <t>2019</t>
  </si>
  <si>
    <t>Immobilien</t>
  </si>
  <si>
    <t>2020</t>
  </si>
  <si>
    <t>2021</t>
  </si>
  <si>
    <t>2022</t>
  </si>
  <si>
    <t>…</t>
  </si>
  <si>
    <t>TV 2021/2022</t>
  </si>
  <si>
    <t>VR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</si>
</sst>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@"/>
  </numFmts>
  <fonts count="15">
    <font>
      <sz val="12"/>
      <name val="Arial"/>
    </font>
    <font>
      <sz val="11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55 Helvetica Roman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Geneva"/>
    </font>
    <font>
      <vertAlign val="superscript"/>
      <sz val="10"/>
      <name val="Arial"/>
      <family val="2"/>
    </font>
    <font>
      <sz val="9"/>
      <name val="Helv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/>
    <xf numFmtId="0" fontId="8" fillId="0" borderId="0"/>
    <xf numFmtId="0" fontId="10" fillId="0" borderId="0"/>
    <xf numFmtId="0" fontId="8" fillId="0" borderId="0"/>
  </cellStyleXfs>
  <cellXfs count="39">
    <xf numFmtId="0" fontId="0" fillId="0" borderId="0" xfId="0"/>
    <xf numFmtId="0" fontId="2" fillId="0" borderId="0" xfId="2" applyFont="1" applyFill="1" applyAlignment="1">
      <alignment wrapText="1"/>
    </xf>
    <xf numFmtId="49" fontId="2" fillId="0" borderId="0" xfId="0" applyNumberFormat="1" applyFont="1" applyFill="1" applyAlignment="1">
      <alignment horizontal="left" vertical="top"/>
    </xf>
    <xf numFmtId="9" fontId="2" fillId="0" borderId="0" xfId="1" applyFont="1" applyFill="1" applyAlignment="1">
      <alignment horizontal="left" vertical="top"/>
    </xf>
    <xf numFmtId="1" fontId="6" fillId="0" borderId="1" xfId="2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49" fontId="5" fillId="0" borderId="1" xfId="3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right" vertical="center"/>
    </xf>
    <xf numFmtId="0" fontId="7" fillId="0" borderId="0" xfId="2" applyFont="1" applyFill="1"/>
    <xf numFmtId="49" fontId="5" fillId="0" borderId="3" xfId="4" applyNumberFormat="1" applyFont="1" applyFill="1" applyBorder="1" applyAlignment="1">
      <alignment horizontal="left" wrapText="1"/>
    </xf>
    <xf numFmtId="49" fontId="5" fillId="0" borderId="4" xfId="5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right"/>
    </xf>
    <xf numFmtId="49" fontId="6" fillId="0" borderId="6" xfId="6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5" fontId="6" fillId="0" borderId="9" xfId="4" applyNumberFormat="1" applyFont="1" applyFill="1" applyBorder="1" applyAlignment="1">
      <alignment horizontal="right"/>
    </xf>
    <xf numFmtId="0" fontId="6" fillId="0" borderId="0" xfId="0" applyFont="1" applyFill="1"/>
    <xf numFmtId="165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horizontal="right"/>
    </xf>
    <xf numFmtId="49" fontId="6" fillId="0" borderId="8" xfId="6" applyNumberFormat="1" applyFont="1" applyFill="1" applyBorder="1" applyAlignment="1">
      <alignment wrapText="1"/>
    </xf>
    <xf numFmtId="0" fontId="5" fillId="0" borderId="1" xfId="3" applyFont="1" applyFill="1" applyBorder="1" applyAlignment="1">
      <alignment horizontal="left" vertical="center"/>
    </xf>
    <xf numFmtId="1" fontId="5" fillId="0" borderId="3" xfId="2" applyNumberFormat="1" applyFont="1" applyFill="1" applyBorder="1" applyAlignment="1">
      <alignment vertical="center"/>
    </xf>
    <xf numFmtId="0" fontId="5" fillId="0" borderId="5" xfId="3" applyFont="1" applyFill="1" applyBorder="1" applyAlignment="1">
      <alignment horizontal="right" vertical="center"/>
    </xf>
    <xf numFmtId="3" fontId="5" fillId="0" borderId="5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5" fillId="0" borderId="0" xfId="0" applyFont="1" applyFill="1"/>
    <xf numFmtId="0" fontId="12" fillId="0" borderId="0" xfId="2" applyFont="1" applyFill="1"/>
    <xf numFmtId="3" fontId="6" fillId="0" borderId="0" xfId="4" applyNumberFormat="1" applyFont="1" applyFill="1" applyBorder="1" applyAlignment="1">
      <alignment horizontal="right"/>
    </xf>
    <xf numFmtId="1" fontId="5" fillId="0" borderId="6" xfId="2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horizontal="right" vertical="center"/>
    </xf>
    <xf numFmtId="3" fontId="6" fillId="0" borderId="9" xfId="4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13" fillId="0" borderId="0" xfId="0" applyFont="1" applyFill="1"/>
    <xf numFmtId="0" fontId="3" fillId="0" borderId="0" xfId="0" applyFont="1" applyFill="1"/>
    <xf numFmtId="2" fontId="5" fillId="0" borderId="1" xfId="3" applyNumberFormat="1" applyFont="1" applyFill="1" applyBorder="1" applyAlignment="1">
      <alignment horizontal="right" vertical="center" wrapText="1"/>
    </xf>
    <xf numFmtId="164" fontId="5" fillId="0" borderId="4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</cellXfs>
  <cellStyles count="7">
    <cellStyle name="Prozent" xfId="1" builtinId="5"/>
    <cellStyle name="Standard" xfId="0" builtinId="0"/>
    <cellStyle name="Standard 2 2" xfId="5" xr:uid="{00000000-0005-0000-0000-000002000000}"/>
    <cellStyle name="Standard 3 2 2" xfId="2" xr:uid="{00000000-0005-0000-0000-000003000000}"/>
    <cellStyle name="Standard_AHV 1_1 &amp; 1_2" xfId="3" xr:uid="{00000000-0005-0000-0000-000004000000}"/>
    <cellStyle name="Standard_T 01.1 97Daten" xfId="6" xr:uid="{00000000-0005-0000-0000-000005000000}"/>
    <cellStyle name="Standard_T 01.6 97Daten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'Säule 3b_Freie Selbstvorsorge'!$A$106:$B$106</c:f>
              <c:strCache>
                <c:ptCount val="2"/>
                <c:pt idx="0">
                  <c:v>  épargne obligatoire</c:v>
                </c:pt>
                <c:pt idx="1">
                  <c:v>  Zwangssparen</c:v>
                </c:pt>
              </c:strCache>
            </c:strRef>
          </c:tx>
          <c:marker>
            <c:symbol val="none"/>
          </c:marker>
          <c:cat>
            <c:strRef>
              <c:f>'Säule 3b_Freie Selbstvorsorge'!$M$104:$AN$104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'Säule 3b_Freie Selbstvorsorge'!$M$106:$AN$106</c:f>
              <c:numCache>
                <c:formatCode>0.0%</c:formatCode>
                <c:ptCount val="28"/>
                <c:pt idx="0">
                  <c:v>0.10175980472828673</c:v>
                </c:pt>
                <c:pt idx="1">
                  <c:v>9.9831802335567391E-2</c:v>
                </c:pt>
                <c:pt idx="2">
                  <c:v>9.6331661704936136E-2</c:v>
                </c:pt>
                <c:pt idx="3">
                  <c:v>9.0876905137822817E-2</c:v>
                </c:pt>
                <c:pt idx="4">
                  <c:v>8.7997465160141938E-2</c:v>
                </c:pt>
                <c:pt idx="5">
                  <c:v>8.4530660034860983E-2</c:v>
                </c:pt>
                <c:pt idx="6">
                  <c:v>8.1312025081318864E-2</c:v>
                </c:pt>
                <c:pt idx="7">
                  <c:v>8.5910144014719456E-2</c:v>
                </c:pt>
                <c:pt idx="8">
                  <c:v>8.7987061505495359E-2</c:v>
                </c:pt>
                <c:pt idx="9">
                  <c:v>8.260826444817003E-2</c:v>
                </c:pt>
                <c:pt idx="10">
                  <c:v>8.3861997474658528E-2</c:v>
                </c:pt>
                <c:pt idx="11">
                  <c:v>8.3470297732212304E-2</c:v>
                </c:pt>
                <c:pt idx="12">
                  <c:v>8.7084781675044423E-2</c:v>
                </c:pt>
                <c:pt idx="13">
                  <c:v>8.3111272293704547E-2</c:v>
                </c:pt>
                <c:pt idx="14">
                  <c:v>7.8678818647437851E-2</c:v>
                </c:pt>
                <c:pt idx="15">
                  <c:v>8.1681552795790549E-2</c:v>
                </c:pt>
                <c:pt idx="16">
                  <c:v>8.3356818330052609E-2</c:v>
                </c:pt>
                <c:pt idx="17">
                  <c:v>8.0071742578304489E-2</c:v>
                </c:pt>
                <c:pt idx="18">
                  <c:v>7.9192387465618269E-2</c:v>
                </c:pt>
                <c:pt idx="19">
                  <c:v>8.6710085953772803E-2</c:v>
                </c:pt>
                <c:pt idx="20">
                  <c:v>8.4556373460630607E-2</c:v>
                </c:pt>
                <c:pt idx="21">
                  <c:v>7.9821801364758707E-2</c:v>
                </c:pt>
                <c:pt idx="22">
                  <c:v>8.46491886251447E-2</c:v>
                </c:pt>
                <c:pt idx="23">
                  <c:v>8.0345524374783303E-2</c:v>
                </c:pt>
                <c:pt idx="24">
                  <c:v>8.7726390946603894E-2</c:v>
                </c:pt>
                <c:pt idx="25">
                  <c:v>7.8576538064805593E-2</c:v>
                </c:pt>
                <c:pt idx="26">
                  <c:v>7.7850621664822303E-2</c:v>
                </c:pt>
                <c:pt idx="27">
                  <c:v>7.5031138943204609E-2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5-4916-841D-ACD7DC72CC7B}"/>
            </c:ext>
          </c:extLst>
        </c:ser>
        <c:ser>
          <c:idx val="1"/>
          <c:order val="1"/>
          <c:tx>
            <c:strRef>
              <c:f>'Säule 3b_Freie Selbstvorsorge'!$A$107:$B$107</c:f>
              <c:strCache>
                <c:ptCount val="2"/>
                <c:pt idx="0">
                  <c:v>  épargne volontaire</c:v>
                </c:pt>
                <c:pt idx="1">
                  <c:v>  freiwilliges Sparen</c:v>
                </c:pt>
              </c:strCache>
            </c:strRef>
          </c:tx>
          <c:marker>
            <c:symbol val="none"/>
          </c:marker>
          <c:cat>
            <c:strRef>
              <c:f>'Säule 3b_Freie Selbstvorsorge'!$M$104:$AN$104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'Säule 3b_Freie Selbstvorsorge'!$M$107:$AN$107</c:f>
              <c:numCache>
                <c:formatCode>0.0%</c:formatCode>
                <c:ptCount val="28"/>
                <c:pt idx="0">
                  <c:v>8.5199745603879939E-2</c:v>
                </c:pt>
                <c:pt idx="1">
                  <c:v>7.4155495871927435E-2</c:v>
                </c:pt>
                <c:pt idx="2">
                  <c:v>9.7854122704940441E-2</c:v>
                </c:pt>
                <c:pt idx="3">
                  <c:v>9.761262802520547E-2</c:v>
                </c:pt>
                <c:pt idx="4">
                  <c:v>0.11397485873361041</c:v>
                </c:pt>
                <c:pt idx="5">
                  <c:v>0.1169316423232465</c:v>
                </c:pt>
                <c:pt idx="6">
                  <c:v>0.12501151755488021</c:v>
                </c:pt>
                <c:pt idx="7">
                  <c:v>0.11483911624407409</c:v>
                </c:pt>
                <c:pt idx="8">
                  <c:v>0.1040083867297214</c:v>
                </c:pt>
                <c:pt idx="9">
                  <c:v>0.10526033998486034</c:v>
                </c:pt>
                <c:pt idx="10">
                  <c:v>0.11482508097701721</c:v>
                </c:pt>
                <c:pt idx="11">
                  <c:v>0.12987643739707885</c:v>
                </c:pt>
                <c:pt idx="12">
                  <c:v>0.14414779900921082</c:v>
                </c:pt>
                <c:pt idx="13">
                  <c:v>0.14362036534859471</c:v>
                </c:pt>
                <c:pt idx="14">
                  <c:v>0.14828167642499326</c:v>
                </c:pt>
                <c:pt idx="15">
                  <c:v>0.14607914533172173</c:v>
                </c:pt>
                <c:pt idx="16">
                  <c:v>0.1438550382699593</c:v>
                </c:pt>
                <c:pt idx="17">
                  <c:v>0.14483368734099228</c:v>
                </c:pt>
                <c:pt idx="18">
                  <c:v>0.14887040240475088</c:v>
                </c:pt>
                <c:pt idx="19">
                  <c:v>0.151419915461008</c:v>
                </c:pt>
                <c:pt idx="20">
                  <c:v>0.14429191884036699</c:v>
                </c:pt>
                <c:pt idx="21">
                  <c:v>0.14351889630883399</c:v>
                </c:pt>
                <c:pt idx="22">
                  <c:v>0.12883636902141199</c:v>
                </c:pt>
                <c:pt idx="23">
                  <c:v>0.127553692160115</c:v>
                </c:pt>
                <c:pt idx="24">
                  <c:v>0.13334057739136301</c:v>
                </c:pt>
                <c:pt idx="25">
                  <c:v>0.18746315780519299</c:v>
                </c:pt>
                <c:pt idx="26">
                  <c:v>0.17469494315218401</c:v>
                </c:pt>
                <c:pt idx="27">
                  <c:v>0.16329387204431101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5-4916-841D-ACD7DC72C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766952"/>
        <c:axId val="194759096"/>
      </c:lineChart>
      <c:catAx>
        <c:axId val="195766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759096"/>
        <c:crosses val="autoZero"/>
        <c:auto val="1"/>
        <c:lblAlgn val="ctr"/>
        <c:lblOffset val="100"/>
        <c:noMultiLvlLbl val="0"/>
      </c:catAx>
      <c:valAx>
        <c:axId val="194759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revenu disponible in % des verfügbaren Einkommens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95766952"/>
        <c:crosses val="autoZero"/>
        <c:crossBetween val="between"/>
        <c:majorUnit val="5.000000000000001E-2"/>
      </c:valAx>
      <c:spPr>
        <a:solidFill>
          <a:sysClr val="window" lastClr="FFFFFF"/>
        </a:solidFill>
      </c:spPr>
    </c:plotArea>
    <c:legend>
      <c:legendPos val="r"/>
      <c:overlay val="0"/>
    </c:legend>
    <c:plotVisOnly val="0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80314960629922"/>
          <c:y val="6.3939261318307961E-2"/>
          <c:w val="0.83953018372703414"/>
          <c:h val="0.6072708428325266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'Säule 3b_Freie Selbstvorsorge'!$A$114:$B$114</c:f>
              <c:strCache>
                <c:ptCount val="2"/>
                <c:pt idx="0">
                  <c:v>Immobilier</c:v>
                </c:pt>
                <c:pt idx="1">
                  <c:v>Immobilien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numRef>
              <c:f>'Säule 3b_Freie Selbstvorsorge'!$R$111:$AN$111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'Säule 3b_Freie Selbstvorsorge'!$R$114:$AN$114</c:f>
              <c:numCache>
                <c:formatCode>#,##0</c:formatCode>
                <c:ptCount val="23"/>
                <c:pt idx="0">
                  <c:v>947.09500000000003</c:v>
                </c:pt>
                <c:pt idx="1">
                  <c:v>950.78899999999999</c:v>
                </c:pt>
                <c:pt idx="2">
                  <c:v>962.12400000000002</c:v>
                </c:pt>
                <c:pt idx="3">
                  <c:v>976.58100000000002</c:v>
                </c:pt>
                <c:pt idx="4">
                  <c:v>1030.1220000000001</c:v>
                </c:pt>
                <c:pt idx="5">
                  <c:v>1082.69</c:v>
                </c:pt>
                <c:pt idx="6">
                  <c:v>1174.518</c:v>
                </c:pt>
                <c:pt idx="7">
                  <c:v>1250.9690000000001</c:v>
                </c:pt>
                <c:pt idx="8">
                  <c:v>1320.921</c:v>
                </c:pt>
                <c:pt idx="9">
                  <c:v>1346.191</c:v>
                </c:pt>
                <c:pt idx="10">
                  <c:v>1406.4839999999999</c:v>
                </c:pt>
                <c:pt idx="11">
                  <c:v>1535.51</c:v>
                </c:pt>
                <c:pt idx="12">
                  <c:v>1656.19</c:v>
                </c:pt>
                <c:pt idx="13">
                  <c:v>1736.058</c:v>
                </c:pt>
                <c:pt idx="14">
                  <c:v>1816.386</c:v>
                </c:pt>
                <c:pt idx="15">
                  <c:v>1892.8040000000001</c:v>
                </c:pt>
                <c:pt idx="16">
                  <c:v>1920.8019999999999</c:v>
                </c:pt>
                <c:pt idx="17">
                  <c:v>2008.192</c:v>
                </c:pt>
                <c:pt idx="18">
                  <c:v>2060.154</c:v>
                </c:pt>
                <c:pt idx="19">
                  <c:v>2130.904</c:v>
                </c:pt>
                <c:pt idx="20">
                  <c:v>2224.8359999999998</c:v>
                </c:pt>
                <c:pt idx="21">
                  <c:v>2401.9499999999998</c:v>
                </c:pt>
                <c:pt idx="22">
                  <c:v>2550.1190000000001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7-46C7-9F93-B83042DE609C}"/>
            </c:ext>
          </c:extLst>
        </c:ser>
        <c:ser>
          <c:idx val="1"/>
          <c:order val="1"/>
          <c:tx>
            <c:strRef>
              <c:f>'Säule 3b_Freie Selbstvorsorge'!$A$113:$B$113</c:f>
              <c:strCache>
                <c:ptCount val="2"/>
                <c:pt idx="0">
                  <c:v>Actifs financiers1,3</c:v>
                </c:pt>
                <c:pt idx="1">
                  <c:v>Forderungen1,3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numRef>
              <c:f>'Säule 3b_Freie Selbstvorsorge'!$R$111:$AN$111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'Säule 3b_Freie Selbstvorsorge'!$R$113:$AN$113</c:f>
              <c:numCache>
                <c:formatCode>#,##0</c:formatCode>
                <c:ptCount val="23"/>
                <c:pt idx="0">
                  <c:v>1538.481</c:v>
                </c:pt>
                <c:pt idx="1">
                  <c:v>1507.027</c:v>
                </c:pt>
                <c:pt idx="2">
                  <c:v>1455.7049999999999</c:v>
                </c:pt>
                <c:pt idx="3">
                  <c:v>1537.914</c:v>
                </c:pt>
                <c:pt idx="4">
                  <c:v>1591.15</c:v>
                </c:pt>
                <c:pt idx="5">
                  <c:v>1713.1759999999999</c:v>
                </c:pt>
                <c:pt idx="6">
                  <c:v>1835.329</c:v>
                </c:pt>
                <c:pt idx="7">
                  <c:v>1901.6890000000001</c:v>
                </c:pt>
                <c:pt idx="8">
                  <c:v>1765.171</c:v>
                </c:pt>
                <c:pt idx="9">
                  <c:v>1875.423</c:v>
                </c:pt>
                <c:pt idx="10">
                  <c:v>1913.624</c:v>
                </c:pt>
                <c:pt idx="11">
                  <c:v>1955.056</c:v>
                </c:pt>
                <c:pt idx="12">
                  <c:v>2049.5940000000001</c:v>
                </c:pt>
                <c:pt idx="13">
                  <c:v>2166.8960000000002</c:v>
                </c:pt>
                <c:pt idx="14">
                  <c:v>2269.8910000000001</c:v>
                </c:pt>
                <c:pt idx="15">
                  <c:v>2309.6060000000002</c:v>
                </c:pt>
                <c:pt idx="16">
                  <c:v>2402.4340000000002</c:v>
                </c:pt>
                <c:pt idx="17">
                  <c:v>2559.2350000000001</c:v>
                </c:pt>
                <c:pt idx="18">
                  <c:v>2549.0819999999999</c:v>
                </c:pt>
                <c:pt idx="19">
                  <c:v>2740.4409999999998</c:v>
                </c:pt>
                <c:pt idx="20">
                  <c:v>2835.1529999999998</c:v>
                </c:pt>
                <c:pt idx="21">
                  <c:v>3030.0039999999999</c:v>
                </c:pt>
                <c:pt idx="22">
                  <c:v>2972.0610000000001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7-46C7-9F93-B83042DE609C}"/>
            </c:ext>
          </c:extLst>
        </c:ser>
        <c:ser>
          <c:idx val="4"/>
          <c:order val="2"/>
          <c:tx>
            <c:strRef>
              <c:f>'Säule 3b_Freie Selbstvorsorge'!$A$116:$B$116</c:f>
              <c:strCache>
                <c:ptCount val="2"/>
                <c:pt idx="0">
                  <c:v>Passifs1</c:v>
                </c:pt>
                <c:pt idx="1">
                  <c:v>Verpflichtungen1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'Säule 3b_Freie Selbstvorsorge'!$R$111:$AN$111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'Säule 3b_Freie Selbstvorsorge'!$R$116:$AN$116</c:f>
              <c:numCache>
                <c:formatCode>#,##0</c:formatCode>
                <c:ptCount val="23"/>
                <c:pt idx="0">
                  <c:v>479.56299999999999</c:v>
                </c:pt>
                <c:pt idx="1">
                  <c:v>487.14</c:v>
                </c:pt>
                <c:pt idx="2">
                  <c:v>503.65199999999999</c:v>
                </c:pt>
                <c:pt idx="3">
                  <c:v>530.495</c:v>
                </c:pt>
                <c:pt idx="4">
                  <c:v>546.41700000000003</c:v>
                </c:pt>
                <c:pt idx="5">
                  <c:v>573.96500000000003</c:v>
                </c:pt>
                <c:pt idx="6">
                  <c:v>598.822</c:v>
                </c:pt>
                <c:pt idx="7">
                  <c:v>614.78099999999995</c:v>
                </c:pt>
                <c:pt idx="8">
                  <c:v>625.62300000000005</c:v>
                </c:pt>
                <c:pt idx="9">
                  <c:v>648.46900000000005</c:v>
                </c:pt>
                <c:pt idx="10">
                  <c:v>673.43799999999999</c:v>
                </c:pt>
                <c:pt idx="11">
                  <c:v>702.428</c:v>
                </c:pt>
                <c:pt idx="12">
                  <c:v>730.63300000000004</c:v>
                </c:pt>
                <c:pt idx="13">
                  <c:v>765.52</c:v>
                </c:pt>
                <c:pt idx="14">
                  <c:v>795.54600000000005</c:v>
                </c:pt>
                <c:pt idx="15">
                  <c:v>815.68200000000002</c:v>
                </c:pt>
                <c:pt idx="16">
                  <c:v>837.48800000000006</c:v>
                </c:pt>
                <c:pt idx="17">
                  <c:v>862.48900000000003</c:v>
                </c:pt>
                <c:pt idx="18">
                  <c:v>886.95699999999999</c:v>
                </c:pt>
                <c:pt idx="19">
                  <c:v>908.47900000000004</c:v>
                </c:pt>
                <c:pt idx="20">
                  <c:v>935.57799999999997</c:v>
                </c:pt>
                <c:pt idx="21">
                  <c:v>965.625</c:v>
                </c:pt>
                <c:pt idx="22">
                  <c:v>993.84400000000005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7-46C7-9F93-B83042DE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893912"/>
        <c:axId val="195293176"/>
      </c:barChart>
      <c:lineChart>
        <c:grouping val="standard"/>
        <c:varyColors val="0"/>
        <c:ser>
          <c:idx val="0"/>
          <c:order val="3"/>
          <c:tx>
            <c:strRef>
              <c:f>'Säule 3b_Freie Selbstvorsorge'!$A$117:$B$117</c:f>
              <c:strCache>
                <c:ptCount val="2"/>
                <c:pt idx="0">
                  <c:v>Valeur nette2,3</c:v>
                </c:pt>
                <c:pt idx="1">
                  <c:v>Reinvermögen2,3</c:v>
                </c:pt>
              </c:strCache>
            </c:strRef>
          </c:tx>
          <c:spPr>
            <a:ln w="28575" cap="rnd">
              <a:solidFill>
                <a:schemeClr val="accent1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'Säule 3b_Freie Selbstvorsorge'!$R$111:$AN$111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'Säule 3b_Freie Selbstvorsorge'!$R$117:$AN$117</c:f>
              <c:numCache>
                <c:formatCode>#,##0</c:formatCode>
                <c:ptCount val="23"/>
                <c:pt idx="0">
                  <c:v>2006.0129999999999</c:v>
                </c:pt>
                <c:pt idx="1">
                  <c:v>1970.6759999999999</c:v>
                </c:pt>
                <c:pt idx="2">
                  <c:v>1914.1769999999999</c:v>
                </c:pt>
                <c:pt idx="3">
                  <c:v>1984</c:v>
                </c:pt>
                <c:pt idx="4">
                  <c:v>2074.855</c:v>
                </c:pt>
                <c:pt idx="5">
                  <c:v>2221.9009999999998</c:v>
                </c:pt>
                <c:pt idx="6">
                  <c:v>2411.0250000000001</c:v>
                </c:pt>
                <c:pt idx="7">
                  <c:v>2537.877</c:v>
                </c:pt>
                <c:pt idx="8">
                  <c:v>2460.4690000000001</c:v>
                </c:pt>
                <c:pt idx="9">
                  <c:v>2573.145</c:v>
                </c:pt>
                <c:pt idx="10">
                  <c:v>2646.67</c:v>
                </c:pt>
                <c:pt idx="11">
                  <c:v>2788.1379999999999</c:v>
                </c:pt>
                <c:pt idx="12">
                  <c:v>2975.1509999999998</c:v>
                </c:pt>
                <c:pt idx="13">
                  <c:v>3137.4340000000002</c:v>
                </c:pt>
                <c:pt idx="14">
                  <c:v>3290.7310000000002</c:v>
                </c:pt>
                <c:pt idx="15">
                  <c:v>3386.7280000000001</c:v>
                </c:pt>
                <c:pt idx="16">
                  <c:v>3485.748</c:v>
                </c:pt>
                <c:pt idx="17">
                  <c:v>3704.9380000000001</c:v>
                </c:pt>
                <c:pt idx="18">
                  <c:v>3722.279</c:v>
                </c:pt>
                <c:pt idx="19">
                  <c:v>3962.866</c:v>
                </c:pt>
                <c:pt idx="20">
                  <c:v>4124.4110000000001</c:v>
                </c:pt>
                <c:pt idx="21">
                  <c:v>4466.3289999999997</c:v>
                </c:pt>
                <c:pt idx="22">
                  <c:v>4528.3360000000002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7-46C7-9F93-B83042DE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93912"/>
        <c:axId val="195293176"/>
      </c:lineChart>
      <c:catAx>
        <c:axId val="195893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293176"/>
        <c:crosses val="autoZero"/>
        <c:auto val="1"/>
        <c:lblAlgn val="ctr"/>
        <c:lblOffset val="100"/>
        <c:tickLblSkip val="5"/>
        <c:noMultiLvlLbl val="0"/>
      </c:catAx>
      <c:valAx>
        <c:axId val="195293176"/>
        <c:scaling>
          <c:orientation val="minMax"/>
          <c:max val="6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'Säule 3b_Freie Selbstvorsorge'!$A$111:$B$111</c:f>
              <c:strCache>
                <c:ptCount val="2"/>
                <c:pt idx="0">
                  <c:v>en milliards de francs</c:v>
                </c:pt>
                <c:pt idx="1">
                  <c:v>in Milliarden Franken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893912"/>
        <c:crossesAt val="1"/>
        <c:crossBetween val="between"/>
        <c:majorUnit val="500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20642781783389"/>
          <c:y val="0.79168442157800534"/>
          <c:w val="0.80114910785852378"/>
          <c:h val="0.13894919494447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</xdr:colOff>
      <xdr:row>14</xdr:row>
      <xdr:rowOff>93382</xdr:rowOff>
    </xdr:from>
    <xdr:to>
      <xdr:col>12</xdr:col>
      <xdr:colOff>22412</xdr:colOff>
      <xdr:row>32</xdr:row>
      <xdr:rowOff>44075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43816</xdr:colOff>
      <xdr:row>6</xdr:row>
      <xdr:rowOff>60959</xdr:rowOff>
    </xdr:from>
    <xdr:to>
      <xdr:col>1</xdr:col>
      <xdr:colOff>3869056</xdr:colOff>
      <xdr:row>13</xdr:row>
      <xdr:rowOff>161924</xdr:rowOff>
    </xdr:to>
    <xdr:sp macro="" textlink="">
      <xdr:nvSpPr>
        <xdr:cNvPr id="3" name="Text Box 6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44316" y="2061209"/>
          <a:ext cx="3825240" cy="10725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 Das verfügbare zwangssparenbereinigte Einkommen ist die Summe aus verfügbarem Bruttoeinkommen und der Zunahme betrieblicher Versorgungsansprüche.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Kundeneinlagen ohne Vorsorgegelder, Schweizerische Nationalbank, Jährliche Bankenstatistik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Quellen: Bundesamt für Statistik, Volkswirtschaftliche Gesamtrechnung; Schweizerische Nationalbank, Die Banken in der Schweiz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106680</xdr:colOff>
      <xdr:row>6</xdr:row>
      <xdr:rowOff>38101</xdr:rowOff>
    </xdr:from>
    <xdr:to>
      <xdr:col>0</xdr:col>
      <xdr:colOff>3901440</xdr:colOff>
      <xdr:row>13</xdr:row>
      <xdr:rowOff>91440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6680" y="2038351"/>
          <a:ext cx="3794760" cy="10248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 Le revenu disponible ajusté est la somme du revenu disponible brut et de l'ajustement pour variation des droits des ménages sur les fonds de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pension.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Dépôts de la clientèle hors fonds déposés dans le cadre de la prévoyance, Banque Nationale Suisse, Statistique bancaire annuelle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 : </a:t>
          </a:r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Office fédéral de la statistique , Comptabilité nationale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; Banque Nationale Suisse , les banques en Suisse</a:t>
          </a:r>
        </a:p>
      </xdr:txBody>
    </xdr:sp>
    <xdr:clientData/>
  </xdr:twoCellAnchor>
  <xdr:twoCellAnchor>
    <xdr:from>
      <xdr:col>0</xdr:col>
      <xdr:colOff>47625</xdr:colOff>
      <xdr:row>38</xdr:row>
      <xdr:rowOff>105895</xdr:rowOff>
    </xdr:from>
    <xdr:to>
      <xdr:col>1</xdr:col>
      <xdr:colOff>3752850</xdr:colOff>
      <xdr:row>58</xdr:row>
      <xdr:rowOff>32806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58</xdr:row>
      <xdr:rowOff>0</xdr:rowOff>
    </xdr:from>
    <xdr:to>
      <xdr:col>1</xdr:col>
      <xdr:colOff>3872865</xdr:colOff>
      <xdr:row>63</xdr:row>
      <xdr:rowOff>28575</xdr:rowOff>
    </xdr:to>
    <xdr:sp macro="" textlink="">
      <xdr:nvSpPr>
        <xdr:cNvPr id="6" name="Text Box 6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048125" y="10801350"/>
          <a:ext cx="3825240" cy="8382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2005 Neue Datenquelle für die Konsumkredite. 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2005 Revision der Wertschriftenerhebung. 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2011 Sondereffekt im Zusammenhang mit dem Börsengang eines Unternehmens. 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 Schweizerische Nationalbank (SNB)</a:t>
          </a:r>
        </a:p>
      </xdr:txBody>
    </xdr:sp>
    <xdr:clientData/>
  </xdr:twoCellAnchor>
  <xdr:twoCellAnchor>
    <xdr:from>
      <xdr:col>0</xdr:col>
      <xdr:colOff>0</xdr:colOff>
      <xdr:row>58</xdr:row>
      <xdr:rowOff>57150</xdr:rowOff>
    </xdr:from>
    <xdr:to>
      <xdr:col>0</xdr:col>
      <xdr:colOff>3794760</xdr:colOff>
      <xdr:row>63</xdr:row>
      <xdr:rowOff>66675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0858500"/>
          <a:ext cx="3794760" cy="8191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2005 Nouvelle source de données pour les crédits à la consommation. 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2005 Révision de l’enquête sur les stocks de titres. 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2011 Effet spécial dû à l’entrée en Bourse d’une entreprise. 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 Banque Nationale Suisse (BNS)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19"/>
  <sheetViews>
    <sheetView tabSelected="1" zoomScaleNormal="100" zoomScaleSheetLayoutView="85" zoomScalePageLayoutView="85" workbookViewId="0"/>
  </sheetViews>
  <sheetFormatPr baseColWidth="10" defaultColWidth="12.6640625" defaultRowHeight="12.75" outlineLevelCol="1"/>
  <cols>
    <col min="1" max="2" width="46.6640625" style="15" customWidth="1"/>
    <col min="3" max="11" width="12.6640625" style="15" hidden="1" customWidth="1" outlineLevel="1"/>
    <col min="12" max="12" width="12.6640625" style="15" hidden="1" customWidth="1" outlineLevel="1" collapsed="1"/>
    <col min="13" max="13" width="12.6640625" style="15" customWidth="1" collapsed="1"/>
    <col min="14" max="15" width="12.6640625" style="15" hidden="1" customWidth="1" outlineLevel="1"/>
    <col min="16" max="16" width="12.6640625" style="15" hidden="1" customWidth="1" outlineLevel="1" collapsed="1"/>
    <col min="17" max="17" width="12.6640625" style="15" hidden="1" customWidth="1" outlineLevel="1"/>
    <col min="18" max="18" width="12.6640625" style="15" customWidth="1" collapsed="1"/>
    <col min="19" max="23" width="12.6640625" style="15" hidden="1" customWidth="1" outlineLevel="1"/>
    <col min="24" max="25" width="12.6640625" style="15" hidden="1" customWidth="1" outlineLevel="1" collapsed="1"/>
    <col min="26" max="26" width="12.6640625" style="15" hidden="1" customWidth="1" outlineLevel="1"/>
    <col min="27" max="27" width="12.6640625" style="15" hidden="1" customWidth="1" outlineLevel="1" collapsed="1"/>
    <col min="28" max="28" width="12.6640625" style="15" customWidth="1" collapsed="1"/>
    <col min="29" max="29" width="12.6640625" style="15" hidden="1" customWidth="1" outlineLevel="1"/>
    <col min="30" max="32" width="12.6640625" style="15" hidden="1" customWidth="1" outlineLevel="1" collapsed="1"/>
    <col min="33" max="33" width="12.6640625" style="15" customWidth="1" collapsed="1"/>
    <col min="34" max="37" width="12.6640625" style="15" hidden="1" customWidth="1" outlineLevel="1"/>
    <col min="38" max="38" width="12.6640625" style="15" customWidth="1" collapsed="1"/>
    <col min="39" max="41" width="12.6640625" style="15" customWidth="1"/>
    <col min="42" max="16384" width="12.6640625" style="15"/>
  </cols>
  <sheetData>
    <row r="1" spans="1:41" s="2" customFormat="1" ht="60" customHeight="1">
      <c r="A1" s="1" t="s">
        <v>0</v>
      </c>
      <c r="B1" s="1" t="s">
        <v>1</v>
      </c>
      <c r="Z1" s="3"/>
      <c r="AA1" s="3"/>
      <c r="AB1" s="3"/>
      <c r="AC1" s="3"/>
      <c r="AD1" s="3"/>
      <c r="AE1" s="3"/>
      <c r="AF1" s="3"/>
      <c r="AO1" s="35" t="s">
        <v>44</v>
      </c>
    </row>
    <row r="2" spans="1:41" s="8" customFormat="1" ht="14.25">
      <c r="A2" s="4"/>
      <c r="B2" s="4"/>
      <c r="C2" s="5">
        <v>1985</v>
      </c>
      <c r="D2" s="5">
        <f t="shared" ref="D2:Q2" si="0">C2+1</f>
        <v>1986</v>
      </c>
      <c r="E2" s="5">
        <f t="shared" si="0"/>
        <v>1987</v>
      </c>
      <c r="F2" s="5">
        <f t="shared" si="0"/>
        <v>1988</v>
      </c>
      <c r="G2" s="5">
        <f t="shared" si="0"/>
        <v>1989</v>
      </c>
      <c r="H2" s="5">
        <f t="shared" si="0"/>
        <v>1990</v>
      </c>
      <c r="I2" s="5">
        <f t="shared" si="0"/>
        <v>1991</v>
      </c>
      <c r="J2" s="5">
        <f t="shared" si="0"/>
        <v>1992</v>
      </c>
      <c r="K2" s="5">
        <f t="shared" si="0"/>
        <v>1993</v>
      </c>
      <c r="L2" s="5">
        <f t="shared" si="0"/>
        <v>1994</v>
      </c>
      <c r="M2" s="5">
        <f t="shared" si="0"/>
        <v>1995</v>
      </c>
      <c r="N2" s="5">
        <f t="shared" si="0"/>
        <v>1996</v>
      </c>
      <c r="O2" s="5">
        <f t="shared" si="0"/>
        <v>1997</v>
      </c>
      <c r="P2" s="5">
        <f t="shared" si="0"/>
        <v>1998</v>
      </c>
      <c r="Q2" s="5">
        <f t="shared" si="0"/>
        <v>1999</v>
      </c>
      <c r="R2" s="5">
        <v>2000</v>
      </c>
      <c r="S2" s="5">
        <v>2001</v>
      </c>
      <c r="T2" s="5">
        <v>2002</v>
      </c>
      <c r="U2" s="5">
        <v>2003</v>
      </c>
      <c r="V2" s="5">
        <v>2004</v>
      </c>
      <c r="W2" s="5">
        <v>2005</v>
      </c>
      <c r="X2" s="6">
        <v>2006</v>
      </c>
      <c r="Y2" s="5">
        <v>2007</v>
      </c>
      <c r="Z2" s="5" t="s">
        <v>2</v>
      </c>
      <c r="AA2" s="5" t="s">
        <v>3</v>
      </c>
      <c r="AB2" s="5" t="s">
        <v>4</v>
      </c>
      <c r="AC2" s="7" t="s">
        <v>5</v>
      </c>
      <c r="AD2" s="7" t="s">
        <v>6</v>
      </c>
      <c r="AE2" s="7" t="s">
        <v>7</v>
      </c>
      <c r="AF2" s="7" t="s">
        <v>8</v>
      </c>
      <c r="AG2" s="7" t="s">
        <v>9</v>
      </c>
      <c r="AH2" s="7" t="s">
        <v>10</v>
      </c>
      <c r="AI2" s="7" t="s">
        <v>11</v>
      </c>
      <c r="AJ2" s="7" t="s">
        <v>37</v>
      </c>
      <c r="AK2" s="7" t="s">
        <v>38</v>
      </c>
      <c r="AL2" s="7" t="s">
        <v>40</v>
      </c>
      <c r="AM2" s="7" t="s">
        <v>41</v>
      </c>
      <c r="AN2" s="7" t="s">
        <v>42</v>
      </c>
      <c r="AO2" s="35" t="s">
        <v>45</v>
      </c>
    </row>
    <row r="3" spans="1:41" s="8" customFormat="1" ht="27">
      <c r="A3" s="9" t="s">
        <v>12</v>
      </c>
      <c r="B3" s="10" t="s">
        <v>13</v>
      </c>
      <c r="C3" s="11" t="s">
        <v>43</v>
      </c>
      <c r="D3" s="11" t="s">
        <v>43</v>
      </c>
      <c r="E3" s="11" t="s">
        <v>43</v>
      </c>
      <c r="F3" s="11" t="s">
        <v>43</v>
      </c>
      <c r="G3" s="11" t="s">
        <v>43</v>
      </c>
      <c r="H3" s="11">
        <v>0.16964962624473084</v>
      </c>
      <c r="I3" s="11">
        <v>0.17109009916268017</v>
      </c>
      <c r="J3" s="11">
        <v>0.16844783060928228</v>
      </c>
      <c r="K3" s="11">
        <v>0.16618688965695469</v>
      </c>
      <c r="L3" s="11">
        <v>0.17059194687433377</v>
      </c>
      <c r="M3" s="11">
        <v>0.18695955033216666</v>
      </c>
      <c r="N3" s="11">
        <v>0.17398729820749481</v>
      </c>
      <c r="O3" s="11">
        <v>0.19418578440987658</v>
      </c>
      <c r="P3" s="11">
        <v>0.18848953316302824</v>
      </c>
      <c r="Q3" s="11">
        <v>0.20197232389375239</v>
      </c>
      <c r="R3" s="11">
        <v>0.20146230235810747</v>
      </c>
      <c r="S3" s="11">
        <v>0.20632354263619906</v>
      </c>
      <c r="T3" s="11">
        <v>0.20074926025879353</v>
      </c>
      <c r="U3" s="11">
        <v>0.19199544823521678</v>
      </c>
      <c r="V3" s="11">
        <v>0.18786860443303033</v>
      </c>
      <c r="W3" s="11">
        <v>0.19868707845167574</v>
      </c>
      <c r="X3" s="11">
        <v>0.21334673512929114</v>
      </c>
      <c r="Y3" s="11">
        <v>0.2312325806842552</v>
      </c>
      <c r="Z3" s="11">
        <v>0.22673163764229926</v>
      </c>
      <c r="AA3" s="11">
        <v>0.22696049507243113</v>
      </c>
      <c r="AB3" s="11">
        <v>0.22776069812751229</v>
      </c>
      <c r="AC3" s="11">
        <v>0.22721185660001189</v>
      </c>
      <c r="AD3" s="11">
        <v>0.22490542991929677</v>
      </c>
      <c r="AE3" s="11">
        <v>0.22806278987036915</v>
      </c>
      <c r="AF3" s="11">
        <v>0.23813000141478</v>
      </c>
      <c r="AG3" s="11">
        <v>0.22884829230099701</v>
      </c>
      <c r="AH3" s="11">
        <v>0.22334069767359299</v>
      </c>
      <c r="AI3" s="11">
        <v>0.21348555764655699</v>
      </c>
      <c r="AJ3" s="11">
        <v>0.20789921653489798</v>
      </c>
      <c r="AK3" s="11">
        <v>0.22106696833796702</v>
      </c>
      <c r="AL3" s="11">
        <v>0.26603969586999898</v>
      </c>
      <c r="AM3" s="11">
        <v>0.25254556481700602</v>
      </c>
      <c r="AN3" s="11">
        <v>0.23832501098751499</v>
      </c>
      <c r="AO3" s="36"/>
    </row>
    <row r="4" spans="1:41" s="8" customFormat="1" ht="14.25">
      <c r="A4" s="12" t="s">
        <v>14</v>
      </c>
      <c r="B4" s="12" t="s">
        <v>15</v>
      </c>
      <c r="C4" s="13" t="s">
        <v>43</v>
      </c>
      <c r="D4" s="13" t="s">
        <v>43</v>
      </c>
      <c r="E4" s="13" t="s">
        <v>43</v>
      </c>
      <c r="F4" s="13" t="s">
        <v>43</v>
      </c>
      <c r="G4" s="13" t="s">
        <v>43</v>
      </c>
      <c r="H4" s="13">
        <v>9.7071904568267614E-2</v>
      </c>
      <c r="I4" s="13">
        <v>0.10014947832101581</v>
      </c>
      <c r="J4" s="13">
        <v>0.10344426972048966</v>
      </c>
      <c r="K4" s="13">
        <v>0.10167767567850614</v>
      </c>
      <c r="L4" s="13">
        <v>9.8954459806675499E-2</v>
      </c>
      <c r="M4" s="13">
        <v>0.10175980472828673</v>
      </c>
      <c r="N4" s="13">
        <v>9.9831802335567391E-2</v>
      </c>
      <c r="O4" s="13">
        <v>9.6331661704936136E-2</v>
      </c>
      <c r="P4" s="13">
        <v>9.0876905137822817E-2</v>
      </c>
      <c r="Q4" s="13">
        <v>8.7997465160141938E-2</v>
      </c>
      <c r="R4" s="13">
        <v>8.4530660034860983E-2</v>
      </c>
      <c r="S4" s="13">
        <v>8.1312025081318864E-2</v>
      </c>
      <c r="T4" s="13">
        <v>8.5910144014719456E-2</v>
      </c>
      <c r="U4" s="13">
        <v>8.7987061505495359E-2</v>
      </c>
      <c r="V4" s="13">
        <v>8.260826444817003E-2</v>
      </c>
      <c r="W4" s="13">
        <v>8.3861997474658528E-2</v>
      </c>
      <c r="X4" s="13">
        <v>8.3470297732212304E-2</v>
      </c>
      <c r="Y4" s="13">
        <v>8.7084781675044423E-2</v>
      </c>
      <c r="Z4" s="13">
        <v>8.3111272293704547E-2</v>
      </c>
      <c r="AA4" s="13">
        <v>7.8678818647437851E-2</v>
      </c>
      <c r="AB4" s="13">
        <v>8.1681552795790549E-2</v>
      </c>
      <c r="AC4" s="13">
        <v>8.3356818330052609E-2</v>
      </c>
      <c r="AD4" s="13">
        <v>8.0071742578304489E-2</v>
      </c>
      <c r="AE4" s="13">
        <v>7.9192387465618269E-2</v>
      </c>
      <c r="AF4" s="13">
        <v>8.6710085953772803E-2</v>
      </c>
      <c r="AG4" s="13">
        <v>8.4556373460630607E-2</v>
      </c>
      <c r="AH4" s="13">
        <v>7.9821801364758707E-2</v>
      </c>
      <c r="AI4" s="13">
        <v>8.46491886251447E-2</v>
      </c>
      <c r="AJ4" s="13">
        <v>8.0345524374783303E-2</v>
      </c>
      <c r="AK4" s="13">
        <v>8.7726390946603894E-2</v>
      </c>
      <c r="AL4" s="13">
        <v>7.8576538064805593E-2</v>
      </c>
      <c r="AM4" s="13">
        <v>7.7850621664822303E-2</v>
      </c>
      <c r="AN4" s="13">
        <v>7.5031138943204609E-2</v>
      </c>
      <c r="AO4" s="37"/>
    </row>
    <row r="5" spans="1:41" s="8" customFormat="1" ht="14.25">
      <c r="A5" s="12" t="s">
        <v>16</v>
      </c>
      <c r="B5" s="12" t="s">
        <v>17</v>
      </c>
      <c r="C5" s="13" t="s">
        <v>43</v>
      </c>
      <c r="D5" s="13" t="s">
        <v>43</v>
      </c>
      <c r="E5" s="13" t="s">
        <v>43</v>
      </c>
      <c r="F5" s="13" t="s">
        <v>43</v>
      </c>
      <c r="G5" s="13" t="s">
        <v>43</v>
      </c>
      <c r="H5" s="13">
        <v>7.257772167646323E-2</v>
      </c>
      <c r="I5" s="13">
        <v>7.0940620841664373E-2</v>
      </c>
      <c r="J5" s="13">
        <v>6.5003560888792625E-2</v>
      </c>
      <c r="K5" s="13">
        <v>6.450921397844854E-2</v>
      </c>
      <c r="L5" s="13">
        <v>7.1637487067658254E-2</v>
      </c>
      <c r="M5" s="13">
        <v>8.5199745603879939E-2</v>
      </c>
      <c r="N5" s="13">
        <v>7.4155495871927435E-2</v>
      </c>
      <c r="O5" s="13">
        <v>9.7854122704940441E-2</v>
      </c>
      <c r="P5" s="13">
        <v>9.761262802520547E-2</v>
      </c>
      <c r="Q5" s="13">
        <v>0.11397485873361041</v>
      </c>
      <c r="R5" s="13">
        <v>0.1169316423232465</v>
      </c>
      <c r="S5" s="13">
        <v>0.12501151755488021</v>
      </c>
      <c r="T5" s="13">
        <v>0.11483911624407409</v>
      </c>
      <c r="U5" s="13">
        <v>0.1040083867297214</v>
      </c>
      <c r="V5" s="13">
        <v>0.10526033998486034</v>
      </c>
      <c r="W5" s="13">
        <v>0.11482508097701721</v>
      </c>
      <c r="X5" s="13">
        <v>0.12987643739707885</v>
      </c>
      <c r="Y5" s="13">
        <v>0.14414779900921082</v>
      </c>
      <c r="Z5" s="13">
        <v>0.14362036534859471</v>
      </c>
      <c r="AA5" s="13">
        <v>0.14828167642499326</v>
      </c>
      <c r="AB5" s="13">
        <v>0.14607914533172173</v>
      </c>
      <c r="AC5" s="13">
        <v>0.1438550382699593</v>
      </c>
      <c r="AD5" s="13">
        <v>0.14483368734099228</v>
      </c>
      <c r="AE5" s="13">
        <v>0.14887040240475088</v>
      </c>
      <c r="AF5" s="13">
        <v>0.151419915461008</v>
      </c>
      <c r="AG5" s="13">
        <v>0.14429191884036699</v>
      </c>
      <c r="AH5" s="13">
        <v>0.14351889630883399</v>
      </c>
      <c r="AI5" s="13">
        <v>0.12883636902141199</v>
      </c>
      <c r="AJ5" s="13">
        <v>0.127553692160115</v>
      </c>
      <c r="AK5" s="13">
        <v>0.13334057739136301</v>
      </c>
      <c r="AL5" s="13">
        <v>0.18746315780519299</v>
      </c>
      <c r="AM5" s="13">
        <v>0.17469494315218401</v>
      </c>
      <c r="AN5" s="13">
        <v>0.16329387204431101</v>
      </c>
      <c r="AO5" s="37"/>
    </row>
    <row r="6" spans="1:41" s="8" customFormat="1" ht="27.75" thickBot="1">
      <c r="A6" s="20" t="s">
        <v>35</v>
      </c>
      <c r="B6" s="20" t="s">
        <v>36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4" t="s">
        <v>43</v>
      </c>
      <c r="K6" s="14" t="s">
        <v>43</v>
      </c>
      <c r="L6" s="14" t="s">
        <v>43</v>
      </c>
      <c r="M6" s="14" t="s">
        <v>43</v>
      </c>
      <c r="N6" s="14">
        <v>271615.45</v>
      </c>
      <c r="O6" s="14">
        <v>286210.42800000001</v>
      </c>
      <c r="P6" s="14">
        <v>281694.89199999999</v>
      </c>
      <c r="Q6" s="14">
        <v>282292.511</v>
      </c>
      <c r="R6" s="14">
        <v>261013.83100000001</v>
      </c>
      <c r="S6" s="14">
        <v>266596.11900000001</v>
      </c>
      <c r="T6" s="14">
        <v>291076.79100000003</v>
      </c>
      <c r="U6" s="14">
        <v>317385.93300000002</v>
      </c>
      <c r="V6" s="14">
        <v>319411.33100000001</v>
      </c>
      <c r="W6" s="14">
        <v>326006.315</v>
      </c>
      <c r="X6" s="14">
        <v>308936.14799999999</v>
      </c>
      <c r="Y6" s="14">
        <v>284874.86099999998</v>
      </c>
      <c r="Z6" s="14">
        <v>304915.49400000001</v>
      </c>
      <c r="AA6" s="14">
        <v>367207.31400000001</v>
      </c>
      <c r="AB6" s="14">
        <v>391239.16200000001</v>
      </c>
      <c r="AC6" s="14">
        <v>417252.45</v>
      </c>
      <c r="AD6" s="14">
        <v>448259.13099999999</v>
      </c>
      <c r="AE6" s="14">
        <v>515545.42700000003</v>
      </c>
      <c r="AF6" s="14">
        <v>549823.74699999997</v>
      </c>
      <c r="AG6" s="14">
        <v>594399.08432134509</v>
      </c>
      <c r="AH6" s="14">
        <v>574487.44847771502</v>
      </c>
      <c r="AI6" s="14">
        <v>567328.27847309306</v>
      </c>
      <c r="AJ6" s="14">
        <v>563395.41691361088</v>
      </c>
      <c r="AK6" s="14">
        <v>545573.95173062</v>
      </c>
      <c r="AL6" s="14">
        <v>485345.59</v>
      </c>
      <c r="AM6" s="14">
        <v>438089.83600000001</v>
      </c>
      <c r="AN6" s="14">
        <v>386584.83600000001</v>
      </c>
      <c r="AO6" s="38">
        <f>(AN6-AM6)/ABS(AM6)</f>
        <v>-0.11756721057550397</v>
      </c>
    </row>
    <row r="9" spans="1:41">
      <c r="AO9" s="33"/>
    </row>
    <row r="34" spans="1:27" ht="15">
      <c r="A34" s="34"/>
      <c r="B34" s="34"/>
    </row>
    <row r="36" spans="1:27" ht="48" customHeight="1">
      <c r="A36" s="1" t="s">
        <v>18</v>
      </c>
      <c r="B36" s="1" t="s">
        <v>19</v>
      </c>
    </row>
    <row r="37" spans="1:27" ht="18">
      <c r="A37" s="1"/>
      <c r="B37" s="1"/>
    </row>
    <row r="45" spans="1:27">
      <c r="Z45" s="15" t="e">
        <f>#REF!/#REF!</f>
        <v>#REF!</v>
      </c>
      <c r="AA45" s="15" t="e">
        <f>#REF!/#REF!</f>
        <v>#REF!</v>
      </c>
    </row>
    <row r="46" spans="1:27">
      <c r="Z46" s="15" t="e">
        <f>#REF!/#REF!</f>
        <v>#REF!</v>
      </c>
      <c r="AA46" s="15" t="e">
        <f>#REF!/#REF!</f>
        <v>#REF!</v>
      </c>
    </row>
    <row r="69" spans="2:2">
      <c r="B69" s="33"/>
    </row>
    <row r="97" spans="1:41" ht="15">
      <c r="AH97" s="34"/>
      <c r="AI97" s="34"/>
      <c r="AJ97" s="34"/>
      <c r="AK97" s="34"/>
      <c r="AL97" s="34"/>
      <c r="AM97" s="34"/>
      <c r="AN97" s="34"/>
      <c r="AO97" s="34"/>
    </row>
    <row r="98" spans="1:41" ht="15">
      <c r="AH98" s="34"/>
      <c r="AI98" s="34"/>
      <c r="AJ98" s="34"/>
      <c r="AK98" s="34"/>
      <c r="AL98" s="34"/>
      <c r="AM98" s="34"/>
      <c r="AN98" s="34"/>
      <c r="AO98" s="34"/>
    </row>
    <row r="99" spans="1:41" ht="15">
      <c r="AH99" s="34"/>
      <c r="AI99" s="34"/>
      <c r="AJ99" s="34"/>
      <c r="AK99" s="34"/>
      <c r="AL99" s="34"/>
      <c r="AM99" s="34"/>
      <c r="AN99" s="34"/>
      <c r="AO99" s="34"/>
    </row>
    <row r="100" spans="1:41" ht="15">
      <c r="AH100" s="34"/>
      <c r="AI100" s="34"/>
      <c r="AJ100" s="34"/>
      <c r="AK100" s="34"/>
      <c r="AL100" s="34"/>
      <c r="AM100" s="34"/>
      <c r="AN100" s="34"/>
      <c r="AO100" s="34"/>
    </row>
    <row r="101" spans="1:41" ht="15">
      <c r="AH101" s="34"/>
      <c r="AI101" s="34"/>
      <c r="AJ101" s="34"/>
      <c r="AK101" s="34"/>
      <c r="AL101" s="34"/>
      <c r="AM101" s="34"/>
      <c r="AN101" s="34"/>
      <c r="AO101" s="34"/>
    </row>
    <row r="102" spans="1:41" ht="15">
      <c r="AH102" s="34"/>
      <c r="AI102" s="34"/>
      <c r="AJ102" s="34"/>
      <c r="AK102" s="34"/>
      <c r="AL102" s="34"/>
      <c r="AM102" s="34"/>
      <c r="AN102" s="34"/>
      <c r="AO102" s="34"/>
    </row>
    <row r="103" spans="1:41" s="2" customFormat="1" ht="60" customHeight="1">
      <c r="A103" s="1" t="str">
        <f>A1</f>
        <v>Pilier 3b
Prévoyance individuelle libre</v>
      </c>
      <c r="B103" s="1" t="str">
        <f>B1</f>
        <v>Säule 3b
Freie Selbstvorsorge</v>
      </c>
      <c r="Z103" s="3"/>
      <c r="AA103" s="3"/>
      <c r="AB103" s="3"/>
      <c r="AC103" s="3"/>
      <c r="AD103" s="3"/>
      <c r="AE103" s="3"/>
      <c r="AF103" s="3"/>
      <c r="AH103" s="34"/>
      <c r="AI103" s="34"/>
      <c r="AJ103" s="34"/>
      <c r="AK103" s="34"/>
      <c r="AL103" s="34"/>
      <c r="AM103" s="34"/>
      <c r="AN103" s="34"/>
      <c r="AO103" s="34"/>
    </row>
    <row r="104" spans="1:41" s="8" customFormat="1" ht="14.25">
      <c r="A104" s="4"/>
      <c r="B104" s="4"/>
      <c r="C104" s="5">
        <f t="shared" ref="C104:AI108" si="1">C2</f>
        <v>1985</v>
      </c>
      <c r="D104" s="5">
        <f t="shared" si="1"/>
        <v>1986</v>
      </c>
      <c r="E104" s="5">
        <f t="shared" si="1"/>
        <v>1987</v>
      </c>
      <c r="F104" s="5">
        <f t="shared" si="1"/>
        <v>1988</v>
      </c>
      <c r="G104" s="5">
        <f t="shared" si="1"/>
        <v>1989</v>
      </c>
      <c r="H104" s="5">
        <f t="shared" si="1"/>
        <v>1990</v>
      </c>
      <c r="I104" s="5">
        <f t="shared" si="1"/>
        <v>1991</v>
      </c>
      <c r="J104" s="5">
        <f t="shared" si="1"/>
        <v>1992</v>
      </c>
      <c r="K104" s="5">
        <f t="shared" si="1"/>
        <v>1993</v>
      </c>
      <c r="L104" s="5">
        <f t="shared" si="1"/>
        <v>1994</v>
      </c>
      <c r="M104" s="5">
        <f t="shared" si="1"/>
        <v>1995</v>
      </c>
      <c r="N104" s="5">
        <f t="shared" si="1"/>
        <v>1996</v>
      </c>
      <c r="O104" s="5">
        <f t="shared" si="1"/>
        <v>1997</v>
      </c>
      <c r="P104" s="5">
        <f t="shared" si="1"/>
        <v>1998</v>
      </c>
      <c r="Q104" s="5">
        <f t="shared" si="1"/>
        <v>1999</v>
      </c>
      <c r="R104" s="5">
        <f t="shared" si="1"/>
        <v>2000</v>
      </c>
      <c r="S104" s="5">
        <f t="shared" si="1"/>
        <v>2001</v>
      </c>
      <c r="T104" s="5">
        <f t="shared" si="1"/>
        <v>2002</v>
      </c>
      <c r="U104" s="5">
        <f t="shared" si="1"/>
        <v>2003</v>
      </c>
      <c r="V104" s="5">
        <f t="shared" si="1"/>
        <v>2004</v>
      </c>
      <c r="W104" s="5">
        <f t="shared" si="1"/>
        <v>2005</v>
      </c>
      <c r="X104" s="6">
        <f t="shared" si="1"/>
        <v>2006</v>
      </c>
      <c r="Y104" s="5">
        <f t="shared" si="1"/>
        <v>2007</v>
      </c>
      <c r="Z104" s="5" t="str">
        <f t="shared" si="1"/>
        <v>2008</v>
      </c>
      <c r="AA104" s="5" t="str">
        <f t="shared" si="1"/>
        <v>2009</v>
      </c>
      <c r="AB104" s="5" t="str">
        <f t="shared" si="1"/>
        <v>2010</v>
      </c>
      <c r="AC104" s="7" t="str">
        <f t="shared" si="1"/>
        <v>2011</v>
      </c>
      <c r="AD104" s="7" t="str">
        <f t="shared" si="1"/>
        <v>2012</v>
      </c>
      <c r="AE104" s="7" t="str">
        <f t="shared" si="1"/>
        <v>2013</v>
      </c>
      <c r="AF104" s="7" t="str">
        <f t="shared" si="1"/>
        <v>2014</v>
      </c>
      <c r="AG104" s="7" t="str">
        <f t="shared" si="1"/>
        <v>2015</v>
      </c>
      <c r="AH104" s="7" t="str">
        <f t="shared" si="1"/>
        <v>2016</v>
      </c>
      <c r="AI104" s="7" t="str">
        <f t="shared" si="1"/>
        <v>2017</v>
      </c>
      <c r="AJ104" s="7" t="str">
        <f t="shared" ref="AJ104:AK104" si="2">AJ2</f>
        <v>2018</v>
      </c>
      <c r="AK104" s="7" t="str">
        <f t="shared" si="2"/>
        <v>2019</v>
      </c>
      <c r="AL104" s="7" t="str">
        <f t="shared" ref="AL104:AM104" si="3">AL2</f>
        <v>2020</v>
      </c>
      <c r="AM104" s="7" t="str">
        <f t="shared" si="3"/>
        <v>2021</v>
      </c>
      <c r="AN104" s="7" t="str">
        <f t="shared" ref="AN104" si="4">AN2</f>
        <v>2022</v>
      </c>
      <c r="AO104" s="15"/>
    </row>
    <row r="105" spans="1:41" s="8" customFormat="1" ht="25.5">
      <c r="A105" s="9" t="str">
        <f t="shared" ref="A105:AF108" si="5">A3</f>
        <v>Epargne des ménages privés 
en % du revenu disponible1</v>
      </c>
      <c r="B105" s="10" t="str">
        <f t="shared" si="5"/>
        <v>Ersparnis der privaten Haushalte 
in % des verfügbaren Einkommens1</v>
      </c>
      <c r="C105" s="16" t="str">
        <f t="shared" si="5"/>
        <v>…</v>
      </c>
      <c r="D105" s="16" t="str">
        <f t="shared" si="5"/>
        <v>…</v>
      </c>
      <c r="E105" s="16" t="str">
        <f t="shared" si="5"/>
        <v>…</v>
      </c>
      <c r="F105" s="16" t="str">
        <f t="shared" si="5"/>
        <v>…</v>
      </c>
      <c r="G105" s="16" t="str">
        <f t="shared" si="5"/>
        <v>…</v>
      </c>
      <c r="H105" s="16">
        <f t="shared" si="5"/>
        <v>0.16964962624473084</v>
      </c>
      <c r="I105" s="16">
        <f t="shared" si="5"/>
        <v>0.17109009916268017</v>
      </c>
      <c r="J105" s="16">
        <f t="shared" si="5"/>
        <v>0.16844783060928228</v>
      </c>
      <c r="K105" s="16">
        <f t="shared" si="5"/>
        <v>0.16618688965695469</v>
      </c>
      <c r="L105" s="16">
        <f t="shared" si="5"/>
        <v>0.17059194687433377</v>
      </c>
      <c r="M105" s="17">
        <f t="shared" si="5"/>
        <v>0.18695955033216666</v>
      </c>
      <c r="N105" s="17">
        <f t="shared" si="5"/>
        <v>0.17398729820749481</v>
      </c>
      <c r="O105" s="17">
        <f t="shared" si="5"/>
        <v>0.19418578440987658</v>
      </c>
      <c r="P105" s="17">
        <f t="shared" si="5"/>
        <v>0.18848953316302824</v>
      </c>
      <c r="Q105" s="17">
        <f t="shared" si="5"/>
        <v>0.20197232389375239</v>
      </c>
      <c r="R105" s="17">
        <f t="shared" si="5"/>
        <v>0.20146230235810747</v>
      </c>
      <c r="S105" s="17">
        <f t="shared" si="5"/>
        <v>0.20632354263619906</v>
      </c>
      <c r="T105" s="17">
        <f t="shared" si="5"/>
        <v>0.20074926025879353</v>
      </c>
      <c r="U105" s="17">
        <f t="shared" si="5"/>
        <v>0.19199544823521678</v>
      </c>
      <c r="V105" s="17">
        <f t="shared" si="5"/>
        <v>0.18786860443303033</v>
      </c>
      <c r="W105" s="17">
        <f t="shared" si="5"/>
        <v>0.19868707845167574</v>
      </c>
      <c r="X105" s="17">
        <f t="shared" si="5"/>
        <v>0.21334673512929114</v>
      </c>
      <c r="Y105" s="17">
        <f t="shared" si="5"/>
        <v>0.2312325806842552</v>
      </c>
      <c r="Z105" s="17">
        <f t="shared" si="5"/>
        <v>0.22673163764229926</v>
      </c>
      <c r="AA105" s="17">
        <f t="shared" si="5"/>
        <v>0.22696049507243113</v>
      </c>
      <c r="AB105" s="17">
        <f t="shared" si="5"/>
        <v>0.22776069812751229</v>
      </c>
      <c r="AC105" s="17">
        <f t="shared" si="5"/>
        <v>0.22721185660001189</v>
      </c>
      <c r="AD105" s="17">
        <f t="shared" si="5"/>
        <v>0.22490542991929677</v>
      </c>
      <c r="AE105" s="17">
        <f t="shared" si="5"/>
        <v>0.22806278987036915</v>
      </c>
      <c r="AF105" s="17">
        <f t="shared" si="5"/>
        <v>0.23813000141478</v>
      </c>
      <c r="AG105" s="17">
        <f t="shared" si="1"/>
        <v>0.22884829230099701</v>
      </c>
      <c r="AH105" s="17">
        <f t="shared" si="1"/>
        <v>0.22334069767359299</v>
      </c>
      <c r="AI105" s="17">
        <f t="shared" si="1"/>
        <v>0.21348555764655699</v>
      </c>
      <c r="AJ105" s="17">
        <f t="shared" ref="AJ105:AK105" si="6">AJ3</f>
        <v>0.20789921653489798</v>
      </c>
      <c r="AK105" s="17">
        <f t="shared" si="6"/>
        <v>0.22106696833796702</v>
      </c>
      <c r="AL105" s="17">
        <f t="shared" ref="AL105:AM105" si="7">AL3</f>
        <v>0.26603969586999898</v>
      </c>
      <c r="AM105" s="17">
        <f t="shared" si="7"/>
        <v>0.25254556481700602</v>
      </c>
      <c r="AN105" s="17">
        <f t="shared" ref="AN105" si="8">AN3</f>
        <v>0.23832501098751499</v>
      </c>
      <c r="AO105" s="15"/>
    </row>
    <row r="106" spans="1:41" s="8" customFormat="1" ht="14.25">
      <c r="A106" s="12" t="str">
        <f t="shared" si="5"/>
        <v xml:space="preserve">  épargne obligatoire</v>
      </c>
      <c r="B106" s="12" t="str">
        <f t="shared" si="5"/>
        <v xml:space="preserve">  Zwangssparen</v>
      </c>
      <c r="C106" s="18" t="str">
        <f t="shared" si="5"/>
        <v>…</v>
      </c>
      <c r="D106" s="18" t="str">
        <f t="shared" si="5"/>
        <v>…</v>
      </c>
      <c r="E106" s="18" t="str">
        <f t="shared" si="5"/>
        <v>…</v>
      </c>
      <c r="F106" s="18" t="str">
        <f t="shared" si="5"/>
        <v>…</v>
      </c>
      <c r="G106" s="18" t="str">
        <f t="shared" si="5"/>
        <v>…</v>
      </c>
      <c r="H106" s="18">
        <f t="shared" si="5"/>
        <v>9.7071904568267614E-2</v>
      </c>
      <c r="I106" s="18">
        <f t="shared" si="5"/>
        <v>0.10014947832101581</v>
      </c>
      <c r="J106" s="18">
        <f t="shared" si="5"/>
        <v>0.10344426972048966</v>
      </c>
      <c r="K106" s="18">
        <f t="shared" si="5"/>
        <v>0.10167767567850614</v>
      </c>
      <c r="L106" s="18">
        <f t="shared" si="5"/>
        <v>9.8954459806675499E-2</v>
      </c>
      <c r="M106" s="19">
        <f t="shared" si="5"/>
        <v>0.10175980472828673</v>
      </c>
      <c r="N106" s="19">
        <f t="shared" si="5"/>
        <v>9.9831802335567391E-2</v>
      </c>
      <c r="O106" s="19">
        <f t="shared" si="5"/>
        <v>9.6331661704936136E-2</v>
      </c>
      <c r="P106" s="19">
        <f t="shared" si="5"/>
        <v>9.0876905137822817E-2</v>
      </c>
      <c r="Q106" s="19">
        <f t="shared" si="5"/>
        <v>8.7997465160141938E-2</v>
      </c>
      <c r="R106" s="19">
        <f t="shared" si="5"/>
        <v>8.4530660034860983E-2</v>
      </c>
      <c r="S106" s="19">
        <f t="shared" si="5"/>
        <v>8.1312025081318864E-2</v>
      </c>
      <c r="T106" s="19">
        <f t="shared" si="5"/>
        <v>8.5910144014719456E-2</v>
      </c>
      <c r="U106" s="19">
        <f t="shared" si="5"/>
        <v>8.7987061505495359E-2</v>
      </c>
      <c r="V106" s="19">
        <f t="shared" si="5"/>
        <v>8.260826444817003E-2</v>
      </c>
      <c r="W106" s="19">
        <f t="shared" si="5"/>
        <v>8.3861997474658528E-2</v>
      </c>
      <c r="X106" s="19">
        <f t="shared" si="5"/>
        <v>8.3470297732212304E-2</v>
      </c>
      <c r="Y106" s="19">
        <f t="shared" si="5"/>
        <v>8.7084781675044423E-2</v>
      </c>
      <c r="Z106" s="19">
        <f t="shared" si="5"/>
        <v>8.3111272293704547E-2</v>
      </c>
      <c r="AA106" s="19">
        <f t="shared" si="5"/>
        <v>7.8678818647437851E-2</v>
      </c>
      <c r="AB106" s="19">
        <f t="shared" si="5"/>
        <v>8.1681552795790549E-2</v>
      </c>
      <c r="AC106" s="19">
        <f t="shared" si="5"/>
        <v>8.3356818330052609E-2</v>
      </c>
      <c r="AD106" s="19">
        <f t="shared" si="5"/>
        <v>8.0071742578304489E-2</v>
      </c>
      <c r="AE106" s="19">
        <f t="shared" si="5"/>
        <v>7.9192387465618269E-2</v>
      </c>
      <c r="AF106" s="19">
        <f t="shared" si="5"/>
        <v>8.6710085953772803E-2</v>
      </c>
      <c r="AG106" s="19">
        <f t="shared" si="1"/>
        <v>8.4556373460630607E-2</v>
      </c>
      <c r="AH106" s="19">
        <f t="shared" si="1"/>
        <v>7.9821801364758707E-2</v>
      </c>
      <c r="AI106" s="19">
        <f t="shared" si="1"/>
        <v>8.46491886251447E-2</v>
      </c>
      <c r="AJ106" s="19">
        <f t="shared" ref="AJ106:AK106" si="9">AJ4</f>
        <v>8.0345524374783303E-2</v>
      </c>
      <c r="AK106" s="19">
        <f t="shared" si="9"/>
        <v>8.7726390946603894E-2</v>
      </c>
      <c r="AL106" s="19">
        <f t="shared" ref="AL106:AM106" si="10">AL4</f>
        <v>7.8576538064805593E-2</v>
      </c>
      <c r="AM106" s="19">
        <f t="shared" si="10"/>
        <v>7.7850621664822303E-2</v>
      </c>
      <c r="AN106" s="19">
        <f t="shared" ref="AN106" si="11">AN4</f>
        <v>7.5031138943204609E-2</v>
      </c>
      <c r="AO106" s="15"/>
    </row>
    <row r="107" spans="1:41" s="8" customFormat="1" ht="14.25">
      <c r="A107" s="12" t="str">
        <f t="shared" si="5"/>
        <v xml:space="preserve">  épargne volontaire</v>
      </c>
      <c r="B107" s="12" t="str">
        <f t="shared" si="5"/>
        <v xml:space="preserve">  freiwilliges Sparen</v>
      </c>
      <c r="C107" s="18" t="str">
        <f t="shared" si="5"/>
        <v>…</v>
      </c>
      <c r="D107" s="18" t="str">
        <f t="shared" si="5"/>
        <v>…</v>
      </c>
      <c r="E107" s="18" t="str">
        <f t="shared" si="5"/>
        <v>…</v>
      </c>
      <c r="F107" s="18" t="str">
        <f t="shared" si="5"/>
        <v>…</v>
      </c>
      <c r="G107" s="18" t="str">
        <f t="shared" si="5"/>
        <v>…</v>
      </c>
      <c r="H107" s="18">
        <f t="shared" si="5"/>
        <v>7.257772167646323E-2</v>
      </c>
      <c r="I107" s="18">
        <f t="shared" si="5"/>
        <v>7.0940620841664373E-2</v>
      </c>
      <c r="J107" s="18">
        <f t="shared" si="5"/>
        <v>6.5003560888792625E-2</v>
      </c>
      <c r="K107" s="18">
        <f t="shared" si="5"/>
        <v>6.450921397844854E-2</v>
      </c>
      <c r="L107" s="18">
        <f t="shared" si="5"/>
        <v>7.1637487067658254E-2</v>
      </c>
      <c r="M107" s="19">
        <f t="shared" si="5"/>
        <v>8.5199745603879939E-2</v>
      </c>
      <c r="N107" s="19">
        <f t="shared" si="5"/>
        <v>7.4155495871927435E-2</v>
      </c>
      <c r="O107" s="19">
        <f t="shared" si="5"/>
        <v>9.7854122704940441E-2</v>
      </c>
      <c r="P107" s="19">
        <f t="shared" si="5"/>
        <v>9.761262802520547E-2</v>
      </c>
      <c r="Q107" s="19">
        <f t="shared" si="5"/>
        <v>0.11397485873361041</v>
      </c>
      <c r="R107" s="19">
        <f t="shared" si="5"/>
        <v>0.1169316423232465</v>
      </c>
      <c r="S107" s="19">
        <f t="shared" si="5"/>
        <v>0.12501151755488021</v>
      </c>
      <c r="T107" s="19">
        <f t="shared" si="5"/>
        <v>0.11483911624407409</v>
      </c>
      <c r="U107" s="19">
        <f t="shared" si="5"/>
        <v>0.1040083867297214</v>
      </c>
      <c r="V107" s="19">
        <f t="shared" si="5"/>
        <v>0.10526033998486034</v>
      </c>
      <c r="W107" s="19">
        <f t="shared" si="5"/>
        <v>0.11482508097701721</v>
      </c>
      <c r="X107" s="19">
        <f t="shared" si="5"/>
        <v>0.12987643739707885</v>
      </c>
      <c r="Y107" s="19">
        <f t="shared" si="5"/>
        <v>0.14414779900921082</v>
      </c>
      <c r="Z107" s="19">
        <f t="shared" si="5"/>
        <v>0.14362036534859471</v>
      </c>
      <c r="AA107" s="19">
        <f t="shared" si="5"/>
        <v>0.14828167642499326</v>
      </c>
      <c r="AB107" s="19">
        <f t="shared" si="5"/>
        <v>0.14607914533172173</v>
      </c>
      <c r="AC107" s="19">
        <f t="shared" si="5"/>
        <v>0.1438550382699593</v>
      </c>
      <c r="AD107" s="19">
        <f t="shared" si="5"/>
        <v>0.14483368734099228</v>
      </c>
      <c r="AE107" s="19">
        <f t="shared" si="5"/>
        <v>0.14887040240475088</v>
      </c>
      <c r="AF107" s="19">
        <f t="shared" si="5"/>
        <v>0.151419915461008</v>
      </c>
      <c r="AG107" s="19">
        <f t="shared" si="1"/>
        <v>0.14429191884036699</v>
      </c>
      <c r="AH107" s="19">
        <f t="shared" si="1"/>
        <v>0.14351889630883399</v>
      </c>
      <c r="AI107" s="19">
        <f t="shared" si="1"/>
        <v>0.12883636902141199</v>
      </c>
      <c r="AJ107" s="19">
        <f t="shared" ref="AJ107:AK107" si="12">AJ5</f>
        <v>0.127553692160115</v>
      </c>
      <c r="AK107" s="19">
        <f t="shared" si="12"/>
        <v>0.13334057739136301</v>
      </c>
      <c r="AL107" s="19">
        <f t="shared" ref="AL107:AM107" si="13">AL5</f>
        <v>0.18746315780519299</v>
      </c>
      <c r="AM107" s="19">
        <f t="shared" si="13"/>
        <v>0.17469494315218401</v>
      </c>
      <c r="AN107" s="19">
        <f t="shared" ref="AN107" si="14">AN5</f>
        <v>0.16329387204431101</v>
      </c>
      <c r="AO107" s="15"/>
    </row>
    <row r="108" spans="1:41" s="8" customFormat="1" ht="26.25" thickBot="1">
      <c r="A108" s="20" t="str">
        <f t="shared" si="5"/>
        <v>Obligations sous la forme d’épargne et de placements des banques envers leurs clients en millions de francs2</v>
      </c>
      <c r="B108" s="20" t="str">
        <f t="shared" si="5"/>
        <v>Verpflichtungen der Banken gegenüber Kunden in Spar- und Anlageform in Mio. Fr.2</v>
      </c>
      <c r="C108" s="14" t="str">
        <f t="shared" si="5"/>
        <v>…</v>
      </c>
      <c r="D108" s="14" t="str">
        <f t="shared" si="5"/>
        <v>…</v>
      </c>
      <c r="E108" s="14" t="str">
        <f t="shared" si="5"/>
        <v>…</v>
      </c>
      <c r="F108" s="14" t="str">
        <f t="shared" si="5"/>
        <v>…</v>
      </c>
      <c r="G108" s="14" t="str">
        <f t="shared" si="5"/>
        <v>…</v>
      </c>
      <c r="H108" s="14" t="str">
        <f t="shared" si="5"/>
        <v>…</v>
      </c>
      <c r="I108" s="14" t="str">
        <f t="shared" si="5"/>
        <v>…</v>
      </c>
      <c r="J108" s="14" t="str">
        <f t="shared" si="5"/>
        <v>…</v>
      </c>
      <c r="K108" s="14" t="str">
        <f t="shared" si="5"/>
        <v>…</v>
      </c>
      <c r="L108" s="14" t="str">
        <f t="shared" si="5"/>
        <v>…</v>
      </c>
      <c r="M108" s="14" t="str">
        <f t="shared" si="5"/>
        <v>…</v>
      </c>
      <c r="N108" s="14">
        <f t="shared" si="5"/>
        <v>271615.45</v>
      </c>
      <c r="O108" s="14">
        <f t="shared" si="5"/>
        <v>286210.42800000001</v>
      </c>
      <c r="P108" s="14">
        <f t="shared" si="5"/>
        <v>281694.89199999999</v>
      </c>
      <c r="Q108" s="14">
        <f t="shared" si="5"/>
        <v>282292.511</v>
      </c>
      <c r="R108" s="14">
        <f t="shared" si="5"/>
        <v>261013.83100000001</v>
      </c>
      <c r="S108" s="14">
        <f t="shared" si="5"/>
        <v>266596.11900000001</v>
      </c>
      <c r="T108" s="14">
        <f t="shared" si="5"/>
        <v>291076.79100000003</v>
      </c>
      <c r="U108" s="14">
        <f t="shared" si="5"/>
        <v>317385.93300000002</v>
      </c>
      <c r="V108" s="14">
        <f t="shared" si="5"/>
        <v>319411.33100000001</v>
      </c>
      <c r="W108" s="14">
        <f t="shared" si="5"/>
        <v>326006.315</v>
      </c>
      <c r="X108" s="14">
        <f t="shared" si="5"/>
        <v>308936.14799999999</v>
      </c>
      <c r="Y108" s="14">
        <f t="shared" si="5"/>
        <v>284874.86099999998</v>
      </c>
      <c r="Z108" s="14">
        <f t="shared" si="5"/>
        <v>304915.49400000001</v>
      </c>
      <c r="AA108" s="14">
        <f t="shared" si="5"/>
        <v>367207.31400000001</v>
      </c>
      <c r="AB108" s="14">
        <f t="shared" si="5"/>
        <v>391239.16200000001</v>
      </c>
      <c r="AC108" s="14">
        <f t="shared" si="5"/>
        <v>417252.45</v>
      </c>
      <c r="AD108" s="14">
        <f t="shared" si="5"/>
        <v>448259.13099999999</v>
      </c>
      <c r="AE108" s="14">
        <f t="shared" si="5"/>
        <v>515545.42700000003</v>
      </c>
      <c r="AF108" s="14">
        <f t="shared" si="5"/>
        <v>549823.74699999997</v>
      </c>
      <c r="AG108" s="14">
        <f t="shared" si="1"/>
        <v>594399.08432134509</v>
      </c>
      <c r="AH108" s="14">
        <f t="shared" si="1"/>
        <v>574487.44847771502</v>
      </c>
      <c r="AI108" s="14">
        <f t="shared" si="1"/>
        <v>567328.27847309306</v>
      </c>
      <c r="AJ108" s="14">
        <f t="shared" ref="AJ108:AK108" si="15">AJ6</f>
        <v>563395.41691361088</v>
      </c>
      <c r="AK108" s="14">
        <f t="shared" si="15"/>
        <v>545573.95173062</v>
      </c>
      <c r="AL108" s="14">
        <f t="shared" ref="AL108:AM108" si="16">AL6</f>
        <v>485345.59</v>
      </c>
      <c r="AM108" s="14">
        <f t="shared" si="16"/>
        <v>438089.83600000001</v>
      </c>
      <c r="AN108" s="14">
        <f t="shared" ref="AN108" si="17">AN6</f>
        <v>386584.83600000001</v>
      </c>
      <c r="AO108" s="15"/>
    </row>
    <row r="110" spans="1:41" s="2" customFormat="1" ht="60" customHeight="1">
      <c r="A110" s="1" t="s">
        <v>20</v>
      </c>
      <c r="B110" s="1" t="s">
        <v>21</v>
      </c>
      <c r="AH110" s="34"/>
      <c r="AI110" s="34"/>
      <c r="AJ110" s="34"/>
      <c r="AK110" s="34"/>
      <c r="AL110" s="34"/>
      <c r="AM110" s="34"/>
      <c r="AN110" s="34"/>
      <c r="AO110" s="34"/>
    </row>
    <row r="111" spans="1:41" s="2" customFormat="1" ht="18">
      <c r="A111" s="21" t="s">
        <v>22</v>
      </c>
      <c r="B111" s="21" t="s">
        <v>23</v>
      </c>
      <c r="M111" s="5">
        <v>1995</v>
      </c>
      <c r="N111" s="5">
        <v>1996</v>
      </c>
      <c r="O111" s="5">
        <v>1997</v>
      </c>
      <c r="P111" s="5">
        <v>1998</v>
      </c>
      <c r="Q111" s="5">
        <v>1999</v>
      </c>
      <c r="R111" s="5">
        <v>2000</v>
      </c>
      <c r="S111" s="5">
        <v>2001</v>
      </c>
      <c r="T111" s="5">
        <v>2002</v>
      </c>
      <c r="U111" s="5">
        <v>2003</v>
      </c>
      <c r="V111" s="5">
        <v>2004</v>
      </c>
      <c r="W111" s="5">
        <v>2005</v>
      </c>
      <c r="X111" s="5">
        <v>2006</v>
      </c>
      <c r="Y111" s="5">
        <v>2007</v>
      </c>
      <c r="Z111" s="5">
        <v>2008</v>
      </c>
      <c r="AA111" s="5">
        <v>2009</v>
      </c>
      <c r="AB111" s="5">
        <v>2010</v>
      </c>
      <c r="AC111" s="5">
        <v>2011</v>
      </c>
      <c r="AD111" s="5">
        <v>2012</v>
      </c>
      <c r="AE111" s="5">
        <v>2013</v>
      </c>
      <c r="AF111" s="5">
        <v>2014</v>
      </c>
      <c r="AG111" s="5">
        <v>2015</v>
      </c>
      <c r="AH111" s="5">
        <v>2016</v>
      </c>
      <c r="AI111" s="5">
        <v>2017</v>
      </c>
      <c r="AJ111" s="5">
        <v>2018</v>
      </c>
      <c r="AK111" s="5">
        <v>2019</v>
      </c>
      <c r="AL111" s="5">
        <v>2020</v>
      </c>
      <c r="AM111" s="5">
        <v>2021</v>
      </c>
      <c r="AN111" s="5">
        <v>2022</v>
      </c>
      <c r="AO111" s="34"/>
    </row>
    <row r="112" spans="1:41" s="27" customFormat="1" ht="15">
      <c r="A112" s="22" t="s">
        <v>24</v>
      </c>
      <c r="B112" s="22" t="s">
        <v>25</v>
      </c>
      <c r="C112" s="5"/>
      <c r="D112" s="5"/>
      <c r="E112" s="5"/>
      <c r="F112" s="5"/>
      <c r="G112" s="5"/>
      <c r="H112" s="5"/>
      <c r="I112" s="5"/>
      <c r="J112" s="5"/>
      <c r="K112" s="5"/>
      <c r="L112" s="7"/>
      <c r="M112" s="23"/>
      <c r="N112" s="23"/>
      <c r="O112" s="23"/>
      <c r="P112" s="23"/>
      <c r="Q112" s="24">
        <v>0</v>
      </c>
      <c r="R112" s="24">
        <v>2485.576</v>
      </c>
      <c r="S112" s="24">
        <v>2457.8159999999998</v>
      </c>
      <c r="T112" s="24">
        <v>2417.8290000000002</v>
      </c>
      <c r="U112" s="24">
        <v>2514.4949999999999</v>
      </c>
      <c r="V112" s="24">
        <v>2621.2719999999999</v>
      </c>
      <c r="W112" s="24">
        <v>2795.866</v>
      </c>
      <c r="X112" s="24">
        <v>3009.8470000000002</v>
      </c>
      <c r="Y112" s="24">
        <v>3152.6579999999999</v>
      </c>
      <c r="Z112" s="24">
        <v>3086.0920000000001</v>
      </c>
      <c r="AA112" s="24">
        <v>3221.614</v>
      </c>
      <c r="AB112" s="24">
        <v>3320.1080000000002</v>
      </c>
      <c r="AC112" s="24">
        <v>3490.5659999999998</v>
      </c>
      <c r="AD112" s="24">
        <v>3705.7840000000001</v>
      </c>
      <c r="AE112" s="24">
        <v>3902.9540000000002</v>
      </c>
      <c r="AF112" s="24">
        <v>4086.277</v>
      </c>
      <c r="AG112" s="24">
        <v>4202.41</v>
      </c>
      <c r="AH112" s="24">
        <v>4323.2359999999999</v>
      </c>
      <c r="AI112" s="24">
        <v>4567.4269999999997</v>
      </c>
      <c r="AJ112" s="24">
        <v>4609.2359999999999</v>
      </c>
      <c r="AK112" s="24">
        <v>4871.3450000000003</v>
      </c>
      <c r="AL112" s="24">
        <v>5059.9889999999996</v>
      </c>
      <c r="AM112" s="24">
        <v>5431.9539999999997</v>
      </c>
      <c r="AN112" s="24">
        <v>5522.18</v>
      </c>
      <c r="AO112" s="26"/>
    </row>
    <row r="113" spans="1:41" s="8" customFormat="1" ht="14.25">
      <c r="A113" s="12" t="s">
        <v>26</v>
      </c>
      <c r="B113" s="12" t="s">
        <v>27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9"/>
      <c r="N113" s="19"/>
      <c r="O113" s="19"/>
      <c r="P113" s="19"/>
      <c r="Q113" s="28">
        <v>1498.671</v>
      </c>
      <c r="R113" s="28">
        <v>1538.481</v>
      </c>
      <c r="S113" s="28">
        <v>1507.027</v>
      </c>
      <c r="T113" s="28">
        <v>1455.7049999999999</v>
      </c>
      <c r="U113" s="28">
        <v>1537.914</v>
      </c>
      <c r="V113" s="28">
        <v>1591.15</v>
      </c>
      <c r="W113" s="28">
        <v>1713.1759999999999</v>
      </c>
      <c r="X113" s="28">
        <v>1835.329</v>
      </c>
      <c r="Y113" s="28">
        <v>1901.6890000000001</v>
      </c>
      <c r="Z113" s="28">
        <v>1765.171</v>
      </c>
      <c r="AA113" s="28">
        <v>1875.423</v>
      </c>
      <c r="AB113" s="28">
        <v>1913.624</v>
      </c>
      <c r="AC113" s="28">
        <v>1955.056</v>
      </c>
      <c r="AD113" s="28">
        <v>2049.5940000000001</v>
      </c>
      <c r="AE113" s="28">
        <v>2166.8960000000002</v>
      </c>
      <c r="AF113" s="28">
        <v>2269.8910000000001</v>
      </c>
      <c r="AG113" s="28">
        <v>2309.6060000000002</v>
      </c>
      <c r="AH113" s="28">
        <v>2402.4340000000002</v>
      </c>
      <c r="AI113" s="28">
        <v>2559.2350000000001</v>
      </c>
      <c r="AJ113" s="28">
        <v>2549.0819999999999</v>
      </c>
      <c r="AK113" s="28">
        <v>2740.4409999999998</v>
      </c>
      <c r="AL113" s="28">
        <v>2835.1529999999998</v>
      </c>
      <c r="AM113" s="28">
        <v>3030.0039999999999</v>
      </c>
      <c r="AN113" s="28">
        <v>2972.0610000000001</v>
      </c>
      <c r="AO113" s="15"/>
    </row>
    <row r="114" spans="1:41" s="8" customFormat="1" ht="14.25">
      <c r="A114" s="12" t="s">
        <v>28</v>
      </c>
      <c r="B114" s="12" t="s">
        <v>39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9"/>
      <c r="N114" s="19"/>
      <c r="O114" s="19"/>
      <c r="P114" s="19"/>
      <c r="Q114" s="28">
        <v>0</v>
      </c>
      <c r="R114" s="28">
        <v>947.09500000000003</v>
      </c>
      <c r="S114" s="28">
        <v>950.78899999999999</v>
      </c>
      <c r="T114" s="28">
        <v>962.12400000000002</v>
      </c>
      <c r="U114" s="28">
        <v>976.58100000000002</v>
      </c>
      <c r="V114" s="28">
        <v>1030.1220000000001</v>
      </c>
      <c r="W114" s="28">
        <v>1082.69</v>
      </c>
      <c r="X114" s="28">
        <v>1174.518</v>
      </c>
      <c r="Y114" s="28">
        <v>1250.9690000000001</v>
      </c>
      <c r="Z114" s="28">
        <v>1320.921</v>
      </c>
      <c r="AA114" s="28">
        <v>1346.191</v>
      </c>
      <c r="AB114" s="28">
        <v>1406.4839999999999</v>
      </c>
      <c r="AC114" s="28">
        <v>1535.51</v>
      </c>
      <c r="AD114" s="28">
        <v>1656.19</v>
      </c>
      <c r="AE114" s="28">
        <v>1736.058</v>
      </c>
      <c r="AF114" s="28">
        <v>1816.386</v>
      </c>
      <c r="AG114" s="28">
        <v>1892.8040000000001</v>
      </c>
      <c r="AH114" s="28">
        <v>1920.8019999999999</v>
      </c>
      <c r="AI114" s="28">
        <v>2008.192</v>
      </c>
      <c r="AJ114" s="28">
        <v>2060.154</v>
      </c>
      <c r="AK114" s="28">
        <v>2130.904</v>
      </c>
      <c r="AL114" s="28">
        <v>2224.8359999999998</v>
      </c>
      <c r="AM114" s="28">
        <v>2401.9499999999998</v>
      </c>
      <c r="AN114" s="28">
        <v>2550.1190000000001</v>
      </c>
      <c r="AO114" s="15"/>
    </row>
    <row r="115" spans="1:41" s="27" customFormat="1" ht="15">
      <c r="A115" s="29" t="s">
        <v>29</v>
      </c>
      <c r="B115" s="29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7"/>
      <c r="M115" s="25"/>
      <c r="N115" s="25"/>
      <c r="O115" s="25"/>
      <c r="P115" s="25"/>
      <c r="Q115" s="30">
        <v>0</v>
      </c>
      <c r="R115" s="30">
        <v>2485.576</v>
      </c>
      <c r="S115" s="30">
        <v>2457.8159999999998</v>
      </c>
      <c r="T115" s="30">
        <v>2417.8290000000002</v>
      </c>
      <c r="U115" s="30">
        <v>2514.4949999999999</v>
      </c>
      <c r="V115" s="30">
        <v>2621.2719999999999</v>
      </c>
      <c r="W115" s="30">
        <v>2795.866</v>
      </c>
      <c r="X115" s="30">
        <v>3009.8470000000002</v>
      </c>
      <c r="Y115" s="30">
        <v>3152.6579999999999</v>
      </c>
      <c r="Z115" s="30">
        <v>3086.0920000000001</v>
      </c>
      <c r="AA115" s="30">
        <v>3221.614</v>
      </c>
      <c r="AB115" s="30">
        <v>3320.1080000000002</v>
      </c>
      <c r="AC115" s="30">
        <v>3490.5659999999998</v>
      </c>
      <c r="AD115" s="30">
        <v>3705.7840000000001</v>
      </c>
      <c r="AE115" s="30">
        <v>3902.9540000000002</v>
      </c>
      <c r="AF115" s="30">
        <v>4086.277</v>
      </c>
      <c r="AG115" s="30">
        <v>4202.41</v>
      </c>
      <c r="AH115" s="30">
        <v>4323.2359999999999</v>
      </c>
      <c r="AI115" s="30">
        <v>4567.4269999999997</v>
      </c>
      <c r="AJ115" s="30">
        <v>4609.2359999999999</v>
      </c>
      <c r="AK115" s="30">
        <v>4871.3450000000003</v>
      </c>
      <c r="AL115" s="30">
        <v>5059.9889999999996</v>
      </c>
      <c r="AM115" s="30">
        <v>5431.9539999999997</v>
      </c>
      <c r="AN115" s="30">
        <v>5522.18</v>
      </c>
      <c r="AO115" s="26"/>
    </row>
    <row r="116" spans="1:41" s="8" customFormat="1" ht="14.25">
      <c r="A116" s="12" t="s">
        <v>31</v>
      </c>
      <c r="B116" s="12" t="s">
        <v>32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9"/>
      <c r="N116" s="19"/>
      <c r="O116" s="19"/>
      <c r="P116" s="19"/>
      <c r="Q116" s="28">
        <v>464.755</v>
      </c>
      <c r="R116" s="28">
        <v>479.56299999999999</v>
      </c>
      <c r="S116" s="28">
        <v>487.14</v>
      </c>
      <c r="T116" s="28">
        <v>503.65199999999999</v>
      </c>
      <c r="U116" s="28">
        <v>530.495</v>
      </c>
      <c r="V116" s="28">
        <v>546.41700000000003</v>
      </c>
      <c r="W116" s="28">
        <v>573.96500000000003</v>
      </c>
      <c r="X116" s="28">
        <v>598.822</v>
      </c>
      <c r="Y116" s="28">
        <v>614.78099999999995</v>
      </c>
      <c r="Z116" s="28">
        <v>625.62300000000005</v>
      </c>
      <c r="AA116" s="28">
        <v>648.46900000000005</v>
      </c>
      <c r="AB116" s="28">
        <v>673.43799999999999</v>
      </c>
      <c r="AC116" s="28">
        <v>702.428</v>
      </c>
      <c r="AD116" s="28">
        <v>730.63300000000004</v>
      </c>
      <c r="AE116" s="28">
        <v>765.52</v>
      </c>
      <c r="AF116" s="28">
        <v>795.54600000000005</v>
      </c>
      <c r="AG116" s="28">
        <v>815.68200000000002</v>
      </c>
      <c r="AH116" s="28">
        <v>837.48800000000006</v>
      </c>
      <c r="AI116" s="28">
        <v>862.48900000000003</v>
      </c>
      <c r="AJ116" s="28">
        <v>886.95699999999999</v>
      </c>
      <c r="AK116" s="28">
        <v>908.47900000000004</v>
      </c>
      <c r="AL116" s="28">
        <v>935.57799999999997</v>
      </c>
      <c r="AM116" s="28">
        <v>965.625</v>
      </c>
      <c r="AN116" s="28">
        <v>993.84400000000005</v>
      </c>
      <c r="AO116" s="15"/>
    </row>
    <row r="117" spans="1:41" s="8" customFormat="1" ht="15" thickBot="1">
      <c r="A117" s="20" t="s">
        <v>33</v>
      </c>
      <c r="B117" s="20" t="s">
        <v>34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31">
        <v>0</v>
      </c>
      <c r="R117" s="31">
        <v>2006.0129999999999</v>
      </c>
      <c r="S117" s="31">
        <v>1970.6759999999999</v>
      </c>
      <c r="T117" s="31">
        <v>1914.1769999999999</v>
      </c>
      <c r="U117" s="31">
        <v>1984</v>
      </c>
      <c r="V117" s="31">
        <v>2074.855</v>
      </c>
      <c r="W117" s="31">
        <v>2221.9009999999998</v>
      </c>
      <c r="X117" s="31">
        <v>2411.0250000000001</v>
      </c>
      <c r="Y117" s="31">
        <v>2537.877</v>
      </c>
      <c r="Z117" s="31">
        <v>2460.4690000000001</v>
      </c>
      <c r="AA117" s="31">
        <v>2573.145</v>
      </c>
      <c r="AB117" s="31">
        <v>2646.67</v>
      </c>
      <c r="AC117" s="31">
        <v>2788.1379999999999</v>
      </c>
      <c r="AD117" s="31">
        <v>2975.1509999999998</v>
      </c>
      <c r="AE117" s="31">
        <v>3137.4340000000002</v>
      </c>
      <c r="AF117" s="31">
        <v>3290.7310000000002</v>
      </c>
      <c r="AG117" s="31">
        <v>3386.7280000000001</v>
      </c>
      <c r="AH117" s="31">
        <v>3485.748</v>
      </c>
      <c r="AI117" s="31">
        <v>3704.9380000000001</v>
      </c>
      <c r="AJ117" s="31">
        <v>3722.279</v>
      </c>
      <c r="AK117" s="31">
        <v>3962.866</v>
      </c>
      <c r="AL117" s="31">
        <v>4124.4110000000001</v>
      </c>
      <c r="AM117" s="31">
        <v>4466.3289999999997</v>
      </c>
      <c r="AN117" s="31">
        <v>4528.3360000000002</v>
      </c>
      <c r="AO117" s="15"/>
    </row>
    <row r="119" spans="1:41">
      <c r="AG119" s="32"/>
    </row>
  </sheetData>
  <phoneticPr fontId="14" type="noConversion"/>
  <pageMargins left="0.31496062992125984" right="0.23622047244094491" top="7.874015748031496E-2" bottom="7.874015748031496E-2" header="7.874015748031496E-2" footer="7.874015748031496E-2"/>
  <pageSetup paperSize="9" scale="61" orientation="landscape" r:id="rId1"/>
  <headerFooter alignWithMargins="0">
    <oddFooter>&amp;L&amp;10Statistique des assurances sociales suisses, OFAS, Schweizerische Sozialversicherungsstatistik, BSV&amp;R&amp;10&amp;A, 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Säule 3b_Freie Selbstvorsorge</vt:lpstr>
      <vt:lpstr>'Säule 3b_Freie Selbstvorsorge'!Druckbereich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 BSV</dc:creator>
  <cp:lastModifiedBy>Schüpbach Salome BSV</cp:lastModifiedBy>
  <cp:lastPrinted>2019-09-05T10:23:07Z</cp:lastPrinted>
  <dcterms:created xsi:type="dcterms:W3CDTF">2018-08-31T07:50:00Z</dcterms:created>
  <dcterms:modified xsi:type="dcterms:W3CDTF">2023-11-29T13:50:54Z</dcterms:modified>
</cp:coreProperties>
</file>