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SS\09_mathprod\02_reporting\internet\00_archiv\fhh_xlsx\eo\it\"/>
    </mc:Choice>
  </mc:AlternateContent>
  <xr:revisionPtr revIDLastSave="0" documentId="13_ncr:1_{527FDE4F-8305-4E9C-8A6F-39A45684E420}" xr6:coauthVersionLast="47" xr6:coauthVersionMax="47" xr10:uidLastSave="{00000000-0000-0000-0000-000000000000}"/>
  <bookViews>
    <workbookView xWindow="-28920" yWindow="-4965" windowWidth="29040" windowHeight="15720" tabRatio="888" activeTab="2" xr2:uid="{00000000-000D-0000-FFFF-FFFF00000000}"/>
  </bookViews>
  <sheets>
    <sheet name="EO_gO" sheetId="25" r:id="rId1"/>
    <sheet name="EO_AHV2020" sheetId="27" r:id="rId2"/>
    <sheet name="EO_Ver" sheetId="28" r:id="rId3"/>
  </sheets>
  <definedNames>
    <definedName name="_xlnm.Print_Area" localSheetId="0">EO_gO!$A$1:$M$39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3" i="28" l="1"/>
  <c r="M34" i="27"/>
  <c r="M33" i="25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M30" i="28"/>
  <c r="L30" i="28"/>
  <c r="K30" i="28"/>
  <c r="J30" i="28"/>
  <c r="I30" i="28"/>
  <c r="H30" i="28"/>
  <c r="G30" i="28"/>
  <c r="F30" i="28"/>
  <c r="E30" i="28"/>
  <c r="D30" i="28"/>
  <c r="C30" i="28"/>
  <c r="M29" i="28"/>
  <c r="L29" i="28"/>
  <c r="K29" i="28"/>
  <c r="J29" i="28"/>
  <c r="I29" i="28"/>
  <c r="H29" i="28"/>
  <c r="G29" i="28"/>
  <c r="F29" i="28"/>
  <c r="E29" i="28"/>
  <c r="D29" i="28"/>
  <c r="C29" i="28"/>
  <c r="M28" i="28"/>
  <c r="L28" i="28"/>
  <c r="K28" i="28"/>
  <c r="J28" i="28"/>
  <c r="I28" i="28"/>
  <c r="H28" i="28"/>
  <c r="G28" i="28"/>
  <c r="F28" i="28"/>
  <c r="E28" i="28"/>
  <c r="D28" i="28"/>
  <c r="C28" i="28"/>
  <c r="M27" i="28"/>
  <c r="L27" i="28"/>
  <c r="K27" i="28"/>
  <c r="J27" i="28"/>
  <c r="I27" i="28"/>
  <c r="H27" i="28"/>
  <c r="G27" i="28"/>
  <c r="F27" i="28"/>
  <c r="E27" i="28"/>
  <c r="D27" i="28"/>
  <c r="C27" i="28"/>
  <c r="M26" i="28"/>
  <c r="L26" i="28"/>
  <c r="K26" i="28"/>
  <c r="J26" i="28"/>
  <c r="I26" i="28"/>
  <c r="H26" i="28"/>
  <c r="G26" i="28"/>
  <c r="F26" i="28"/>
  <c r="E26" i="28"/>
  <c r="D26" i="28"/>
  <c r="C26" i="28"/>
  <c r="M25" i="28"/>
  <c r="L25" i="28"/>
  <c r="K25" i="28"/>
  <c r="J25" i="28"/>
  <c r="I25" i="28"/>
  <c r="H25" i="28"/>
  <c r="G25" i="28"/>
  <c r="F25" i="28"/>
  <c r="E25" i="28"/>
  <c r="D25" i="28"/>
  <c r="C25" i="28"/>
  <c r="M24" i="28"/>
  <c r="L24" i="28"/>
  <c r="K24" i="28"/>
  <c r="J24" i="28"/>
  <c r="I24" i="28"/>
  <c r="H24" i="28"/>
  <c r="G24" i="28"/>
  <c r="F24" i="28"/>
  <c r="E24" i="28"/>
  <c r="D24" i="28"/>
  <c r="C24" i="28"/>
  <c r="M23" i="28"/>
  <c r="L23" i="28"/>
  <c r="K23" i="28"/>
  <c r="J23" i="28"/>
  <c r="I23" i="28"/>
  <c r="H23" i="28"/>
  <c r="G23" i="28"/>
  <c r="F23" i="28"/>
  <c r="E23" i="28"/>
  <c r="D23" i="28"/>
  <c r="C23" i="28"/>
  <c r="M22" i="28"/>
  <c r="L22" i="28"/>
  <c r="K22" i="28"/>
  <c r="J22" i="28"/>
  <c r="I22" i="28"/>
  <c r="H22" i="28"/>
  <c r="G22" i="28"/>
  <c r="F22" i="28"/>
  <c r="E22" i="28"/>
  <c r="D22" i="28"/>
  <c r="C22" i="28"/>
  <c r="M21" i="28"/>
  <c r="L21" i="28"/>
  <c r="K21" i="28"/>
  <c r="J21" i="28"/>
  <c r="I21" i="28"/>
  <c r="H21" i="28"/>
  <c r="G21" i="28"/>
  <c r="F21" i="28"/>
  <c r="E21" i="28"/>
  <c r="D21" i="28"/>
  <c r="C21" i="28"/>
  <c r="M20" i="28"/>
  <c r="L20" i="28"/>
  <c r="K20" i="28"/>
  <c r="J20" i="28"/>
  <c r="I20" i="28"/>
  <c r="H20" i="28"/>
  <c r="G20" i="28"/>
  <c r="F20" i="28"/>
  <c r="E20" i="28"/>
  <c r="D20" i="28"/>
  <c r="C20" i="28"/>
  <c r="M19" i="28"/>
  <c r="L19" i="28"/>
  <c r="K19" i="28"/>
  <c r="J19" i="28"/>
  <c r="I19" i="28"/>
  <c r="H19" i="28"/>
  <c r="G19" i="28"/>
  <c r="F19" i="28"/>
  <c r="E19" i="28"/>
  <c r="D19" i="28"/>
  <c r="C19" i="28"/>
  <c r="M18" i="28"/>
  <c r="L18" i="28"/>
  <c r="K18" i="28"/>
  <c r="J18" i="28"/>
  <c r="I18" i="28"/>
  <c r="H18" i="28"/>
  <c r="G18" i="28"/>
  <c r="F18" i="28"/>
  <c r="E18" i="28"/>
  <c r="D18" i="28"/>
  <c r="C18" i="28"/>
  <c r="M17" i="28"/>
  <c r="L17" i="28"/>
  <c r="K17" i="28"/>
  <c r="J17" i="28"/>
  <c r="I17" i="28"/>
  <c r="H17" i="28"/>
  <c r="G17" i="28"/>
  <c r="F17" i="28"/>
  <c r="E17" i="28"/>
  <c r="D17" i="28"/>
  <c r="C17" i="28"/>
  <c r="M16" i="28"/>
  <c r="L16" i="28"/>
  <c r="K16" i="28"/>
  <c r="J16" i="28"/>
  <c r="I16" i="28"/>
  <c r="H16" i="28"/>
  <c r="G16" i="28"/>
  <c r="F16" i="28"/>
  <c r="E16" i="28"/>
  <c r="D16" i="28"/>
  <c r="C16" i="28"/>
  <c r="M15" i="28"/>
  <c r="L15" i="28"/>
  <c r="K15" i="28"/>
  <c r="J15" i="28"/>
  <c r="I15" i="28"/>
  <c r="H15" i="28"/>
  <c r="G15" i="28"/>
  <c r="F15" i="28"/>
  <c r="E15" i="28"/>
  <c r="D15" i="28"/>
  <c r="C15" i="28"/>
  <c r="M14" i="28"/>
  <c r="L14" i="28"/>
  <c r="K14" i="28"/>
  <c r="J14" i="28"/>
  <c r="I14" i="28"/>
  <c r="H14" i="28"/>
  <c r="G14" i="28"/>
  <c r="F14" i="28"/>
  <c r="E14" i="28"/>
  <c r="D14" i="28"/>
  <c r="C14" i="28"/>
  <c r="M13" i="28"/>
  <c r="L13" i="28"/>
  <c r="K13" i="28"/>
  <c r="J13" i="28"/>
  <c r="I13" i="28"/>
  <c r="H13" i="28"/>
  <c r="G13" i="28"/>
  <c r="F13" i="28"/>
  <c r="E13" i="28"/>
  <c r="D13" i="28"/>
  <c r="C13" i="28"/>
  <c r="M12" i="28"/>
  <c r="L12" i="28"/>
  <c r="K12" i="28"/>
  <c r="J12" i="28"/>
  <c r="I12" i="28"/>
  <c r="H12" i="28"/>
  <c r="G12" i="28"/>
  <c r="F12" i="28"/>
  <c r="E12" i="28"/>
  <c r="D12" i="28"/>
  <c r="C12" i="28"/>
  <c r="M11" i="28"/>
  <c r="L11" i="28"/>
  <c r="K11" i="28"/>
  <c r="J11" i="28"/>
  <c r="I11" i="28"/>
  <c r="H11" i="28"/>
  <c r="G11" i="28"/>
  <c r="F11" i="28"/>
  <c r="E11" i="28"/>
  <c r="D11" i="28"/>
  <c r="C11" i="28"/>
  <c r="M10" i="28"/>
  <c r="L10" i="28"/>
  <c r="K10" i="28"/>
  <c r="J10" i="28"/>
  <c r="I10" i="28"/>
  <c r="H10" i="28"/>
  <c r="G10" i="28"/>
  <c r="F10" i="28"/>
  <c r="E10" i="28"/>
  <c r="D10" i="28"/>
  <c r="C10" i="28"/>
  <c r="B10" i="28"/>
</calcChain>
</file>

<file path=xl/sharedStrings.xml><?xml version="1.0" encoding="utf-8"?>
<sst xmlns="http://schemas.openxmlformats.org/spreadsheetml/2006/main" count="105" uniqueCount="37">
  <si>
    <t>1)</t>
  </si>
  <si>
    <t>2)</t>
  </si>
  <si>
    <t>Situazione finanziaria delle IPG secondo l'ordinamento vigente</t>
  </si>
  <si>
    <t>Importi in milioni di franchi / Ai prezzi del 2016</t>
  </si>
  <si>
    <t>Stato: consuntivo 2015</t>
  </si>
  <si>
    <r>
      <rPr>
        <b/>
        <sz val="10"/>
        <rFont val="Calibri"/>
        <family val="2"/>
      </rPr>
      <t>Anno</t>
    </r>
  </si>
  <si>
    <r>
      <rPr>
        <b/>
        <sz val="10"/>
        <rFont val="Calibri"/>
        <family val="2"/>
      </rPr>
      <t>Uscite</t>
    </r>
  </si>
  <si>
    <r>
      <rPr>
        <b/>
        <sz val="10"/>
        <rFont val="Calibri"/>
        <family val="2"/>
      </rPr>
      <t>Entrate</t>
    </r>
  </si>
  <si>
    <r>
      <rPr>
        <sz val="9"/>
        <rFont val="Calibri"/>
        <family val="2"/>
      </rPr>
      <t>Servizio</t>
    </r>
  </si>
  <si>
    <r>
      <rPr>
        <sz val="9"/>
        <rFont val="Calibri"/>
        <family val="2"/>
      </rPr>
      <t>Maternità</t>
    </r>
  </si>
  <si>
    <r>
      <rPr>
        <sz val="9"/>
        <rFont val="Calibri"/>
        <family val="2"/>
      </rPr>
      <t>Totale
uscite</t>
    </r>
  </si>
  <si>
    <r>
      <rPr>
        <sz val="9"/>
        <rFont val="Calibri"/>
        <family val="2"/>
      </rPr>
      <t>Totale
entrate</t>
    </r>
  </si>
  <si>
    <r>
      <rPr>
        <b/>
        <sz val="10"/>
        <rFont val="Calibri"/>
        <family val="2"/>
      </rPr>
      <t>Risultato di ripartizione</t>
    </r>
  </si>
  <si>
    <r>
      <rPr>
        <b/>
        <sz val="10"/>
        <rFont val="Calibri"/>
        <family val="2"/>
      </rPr>
      <t>Reddito del capitale</t>
    </r>
  </si>
  <si>
    <r>
      <rPr>
        <b/>
        <sz val="10"/>
        <rFont val="Calibri"/>
        <family val="2"/>
      </rPr>
      <t>Risultato d'esercizio</t>
    </r>
  </si>
  <si>
    <r>
      <rPr>
        <b/>
        <sz val="10"/>
        <rFont val="Calibri"/>
        <family val="2"/>
      </rPr>
      <t>Livello
del Fondo IPG</t>
    </r>
  </si>
  <si>
    <r>
      <rPr>
        <sz val="9"/>
        <rFont val="Calibri"/>
        <family val="2"/>
      </rPr>
      <t>Risultato
di ripartizione</t>
    </r>
  </si>
  <si>
    <r>
      <rPr>
        <sz val="9"/>
        <rFont val="Calibri"/>
        <family val="2"/>
      </rPr>
      <t>Redditi
da investimenti</t>
    </r>
  </si>
  <si>
    <r>
      <rPr>
        <sz val="9"/>
        <rFont val="Calibri"/>
        <family val="2"/>
      </rPr>
      <t>Risultato
d'esercizio</t>
    </r>
  </si>
  <si>
    <r>
      <rPr>
        <sz val="9"/>
        <rFont val="Calibri"/>
        <family val="2"/>
      </rPr>
      <t>Capitale</t>
    </r>
  </si>
  <si>
    <r>
      <rPr>
        <sz val="9"/>
        <rFont val="Calibri"/>
        <family val="2"/>
      </rPr>
      <t>di cui liquidità</t>
    </r>
  </si>
  <si>
    <r>
      <rPr>
        <b/>
        <sz val="10"/>
        <rFont val="Calibri"/>
        <family val="2"/>
      </rPr>
      <t>Indicatori</t>
    </r>
  </si>
  <si>
    <r>
      <rPr>
        <sz val="9"/>
        <rFont val="Calibri"/>
        <family val="2"/>
      </rPr>
      <t>Tasso salariale d'equilibrio Servizio</t>
    </r>
  </si>
  <si>
    <r>
      <rPr>
        <sz val="9"/>
        <rFont val="Calibri"/>
        <family val="2"/>
      </rPr>
      <t>Tasso salariale d'equilibrio Maternità</t>
    </r>
  </si>
  <si>
    <r>
      <rPr>
        <sz val="9"/>
        <rFont val="Calibri"/>
        <family val="2"/>
      </rPr>
      <t>Liquidità in % delle uscite</t>
    </r>
  </si>
  <si>
    <r>
      <rPr>
        <b/>
        <sz val="9"/>
        <rFont val="Calibri"/>
        <family val="2"/>
      </rPr>
      <t>Osservazioni</t>
    </r>
  </si>
  <si>
    <t>2)Tasso di contributo dal 2011: 0,5 %; dal 2016: 0,45 %.</t>
  </si>
  <si>
    <t>1) Incluso l'ulteriore sviluppo dell'esercito</t>
  </si>
  <si>
    <t>Previsioni sull'evoluzione economica, in %:</t>
  </si>
  <si>
    <t>Anno</t>
  </si>
  <si>
    <r>
      <rPr>
        <sz val="9"/>
        <rFont val="Calibri"/>
        <family val="2"/>
      </rPr>
      <t>Indice dei salari</t>
    </r>
  </si>
  <si>
    <r>
      <rPr>
        <sz val="9"/>
        <rFont val="Calibri"/>
        <family val="2"/>
      </rPr>
      <t>Variazione strutturale</t>
    </r>
  </si>
  <si>
    <r>
      <rPr>
        <sz val="9"/>
        <rFont val="Calibri"/>
        <family val="2"/>
      </rPr>
      <t>Prezzi</t>
    </r>
  </si>
  <si>
    <t>Scenario A-00-2015 Ufficio federale di statistica UST</t>
  </si>
  <si>
    <t>Situazione finanziaria delle IPG con la riforma Previdenza per la vecchiaia 2020</t>
  </si>
  <si>
    <t>dal 2021</t>
  </si>
  <si>
    <t>Cambiamenti finanziari con la riforma Previdenza per la vecchiaia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</si>
</sst>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\ ##0"/>
    <numFmt numFmtId="166" formatCode="_-* #,##0.00_-;\-* #,##0.00_-;_-* &quot;-&quot;??_-;_-@_-"/>
  </numFmts>
  <fonts count="20">
    <font>
      <sz val="11"/>
      <color theme="1"/>
      <name val="Arial"/>
      <family val="2"/>
    </font>
    <font>
      <sz val="10"/>
      <name val="55 Helvetica Roman"/>
    </font>
    <font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9A0000"/>
      <name val="Calibri"/>
      <family val="2"/>
    </font>
    <font>
      <b/>
      <sz val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9" fillId="0" borderId="9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left" vertical="center"/>
    </xf>
    <xf numFmtId="165" fontId="8" fillId="0" borderId="11" xfId="1" applyNumberFormat="1" applyFont="1" applyFill="1" applyBorder="1" applyAlignment="1">
      <alignment horizontal="right" indent="1"/>
    </xf>
    <xf numFmtId="165" fontId="8" fillId="0" borderId="0" xfId="1" applyNumberFormat="1" applyFont="1" applyFill="1" applyBorder="1" applyAlignment="1">
      <alignment horizontal="right" indent="1"/>
    </xf>
    <xf numFmtId="165" fontId="8" fillId="0" borderId="4" xfId="1" applyNumberFormat="1" applyFont="1" applyFill="1" applyBorder="1" applyAlignment="1">
      <alignment horizontal="right" indent="1"/>
    </xf>
    <xf numFmtId="165" fontId="8" fillId="0" borderId="9" xfId="1" applyNumberFormat="1" applyFont="1" applyFill="1" applyBorder="1" applyAlignment="1">
      <alignment horizontal="right" indent="1"/>
    </xf>
    <xf numFmtId="0" fontId="8" fillId="0" borderId="10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0" fillId="0" borderId="8" xfId="1" applyFont="1" applyFill="1" applyBorder="1" applyAlignment="1">
      <alignment vertical="center"/>
    </xf>
    <xf numFmtId="0" fontId="8" fillId="0" borderId="0" xfId="1" applyFont="1" applyFill="1" applyAlignment="1">
      <alignment horizontal="left"/>
    </xf>
    <xf numFmtId="0" fontId="12" fillId="0" borderId="0" xfId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>
      <alignment horizontal="left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right"/>
    </xf>
    <xf numFmtId="0" fontId="12" fillId="0" borderId="0" xfId="1" applyFont="1" applyFill="1" applyBorder="1" applyAlignment="1"/>
    <xf numFmtId="165" fontId="9" fillId="0" borderId="11" xfId="1" applyNumberFormat="1" applyFont="1" applyFill="1" applyBorder="1" applyAlignment="1">
      <alignment horizontal="right" indent="1"/>
    </xf>
    <xf numFmtId="165" fontId="9" fillId="0" borderId="0" xfId="1" applyNumberFormat="1" applyFont="1" applyFill="1" applyBorder="1" applyAlignment="1">
      <alignment horizontal="right" indent="1"/>
    </xf>
    <xf numFmtId="165" fontId="9" fillId="0" borderId="4" xfId="1" applyNumberFormat="1" applyFont="1" applyFill="1" applyBorder="1" applyAlignment="1">
      <alignment horizontal="right" indent="1"/>
    </xf>
    <xf numFmtId="165" fontId="9" fillId="0" borderId="9" xfId="1" applyNumberFormat="1" applyFont="1" applyFill="1" applyBorder="1" applyAlignment="1">
      <alignment horizontal="right" indent="1"/>
    </xf>
    <xf numFmtId="164" fontId="8" fillId="0" borderId="4" xfId="5" applyNumberFormat="1" applyFont="1" applyFill="1" applyBorder="1" applyAlignment="1">
      <alignment horizontal="right" indent="1"/>
    </xf>
    <xf numFmtId="164" fontId="9" fillId="0" borderId="4" xfId="5" applyNumberFormat="1" applyFont="1" applyFill="1" applyBorder="1" applyAlignment="1">
      <alignment horizontal="right" indent="1"/>
    </xf>
    <xf numFmtId="0" fontId="16" fillId="0" borderId="0" xfId="1" applyFont="1" applyFill="1" applyAlignment="1">
      <alignment horizontal="left"/>
    </xf>
    <xf numFmtId="0" fontId="8" fillId="0" borderId="10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/>
    <xf numFmtId="0" fontId="8" fillId="0" borderId="0" xfId="1" applyFont="1" applyFill="1" applyAlignment="1"/>
    <xf numFmtId="164" fontId="13" fillId="0" borderId="0" xfId="1" applyNumberFormat="1" applyFont="1" applyFill="1" applyBorder="1" applyAlignment="1"/>
    <xf numFmtId="0" fontId="9" fillId="0" borderId="0" xfId="1" applyFont="1" applyFill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18" fillId="0" borderId="0" xfId="1" applyFont="1" applyFill="1" applyBorder="1" applyAlignment="1">
      <alignment horizontal="left"/>
    </xf>
    <xf numFmtId="0" fontId="8" fillId="0" borderId="0" xfId="1" applyFont="1"/>
    <xf numFmtId="0" fontId="12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right"/>
    </xf>
    <xf numFmtId="0" fontId="8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2" fontId="8" fillId="0" borderId="0" xfId="1" applyNumberFormat="1" applyFont="1" applyFill="1" applyBorder="1" applyAlignment="1">
      <alignment horizontal="right" indent="1"/>
    </xf>
    <xf numFmtId="2" fontId="9" fillId="0" borderId="0" xfId="1" applyNumberFormat="1" applyFont="1" applyFill="1" applyBorder="1" applyAlignment="1">
      <alignment horizontal="right" indent="1"/>
    </xf>
    <xf numFmtId="1" fontId="8" fillId="0" borderId="4" xfId="5" applyNumberFormat="1" applyFont="1" applyFill="1" applyBorder="1" applyAlignment="1">
      <alignment horizontal="right" indent="1"/>
    </xf>
    <xf numFmtId="1" fontId="9" fillId="0" borderId="4" xfId="5" applyNumberFormat="1" applyFont="1" applyFill="1" applyBorder="1" applyAlignment="1">
      <alignment horizontal="right" indent="1"/>
    </xf>
    <xf numFmtId="0" fontId="11" fillId="0" borderId="7" xfId="1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9" fillId="0" borderId="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9" xfId="1" applyFont="1" applyBorder="1" applyAlignment="1">
      <alignment horizont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9" fillId="0" borderId="0" xfId="1" applyFont="1"/>
    <xf numFmtId="0" fontId="12" fillId="0" borderId="0" xfId="1" applyFont="1"/>
    <xf numFmtId="0" fontId="13" fillId="0" borderId="0" xfId="1" applyFont="1" applyAlignment="1">
      <alignment horizontal="left"/>
    </xf>
    <xf numFmtId="0" fontId="13" fillId="0" borderId="0" xfId="1" applyFont="1"/>
    <xf numFmtId="0" fontId="14" fillId="0" borderId="0" xfId="2" applyFont="1" applyAlignment="1">
      <alignment horizontal="right"/>
    </xf>
    <xf numFmtId="0" fontId="16" fillId="0" borderId="0" xfId="7" applyFont="1" applyFill="1" applyAlignment="1">
      <alignment horizontal="left"/>
    </xf>
    <xf numFmtId="0" fontId="11" fillId="0" borderId="6" xfId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3" xfId="1" applyFont="1" applyBorder="1" applyAlignment="1">
      <alignment horizontal="center" wrapText="1"/>
    </xf>
    <xf numFmtId="0" fontId="11" fillId="0" borderId="1" xfId="1" applyFont="1" applyBorder="1" applyAlignment="1">
      <alignment horizontal="center" wrapText="1"/>
    </xf>
  </cellXfs>
  <cellStyles count="8">
    <cellStyle name="Collegamento ipertestuale" xfId="7" builtinId="8"/>
    <cellStyle name="Komma 2" xfId="3" xr:uid="{00000000-0005-0000-0000-000001000000}"/>
    <cellStyle name="Migliaia" xfId="5" builtinId="3"/>
    <cellStyle name="Normale" xfId="0" builtinId="0"/>
    <cellStyle name="Prozent 2" xfId="4" xr:uid="{00000000-0005-0000-0000-000002000000}"/>
    <cellStyle name="Standard 3 2" xfId="6" xr:uid="{00000000-0005-0000-0000-000004000000}"/>
    <cellStyle name="Standard_0.83/d/AHV-FH/mit MWST/2010" xfId="2" xr:uid="{00000000-0005-0000-0000-000005000000}"/>
    <cellStyle name="Standard_IV-FH/17.6.97" xfId="1" xr:uid="{00000000-0005-0000-0000-000006000000}"/>
  </cellStyles>
  <dxfs count="0"/>
  <tableStyles count="0" defaultTableStyle="TableStyleMedium2" defaultPivotStyle="PivotStyleLight16"/>
  <colors>
    <mruColors>
      <color rgb="FF9A0000"/>
      <color rgb="FF43682A"/>
      <color rgb="FF860000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02_Ref">
    <tabColor theme="9" tint="0.39997558519241921"/>
    <pageSetUpPr autoPageBreaks="0" fitToPage="1"/>
  </sheetPr>
  <dimension ref="A1:M39"/>
  <sheetViews>
    <sheetView zoomScale="55" zoomScaleNormal="55" workbookViewId="0">
      <pane xSplit="1" ySplit="9" topLeftCell="B13" activePane="bottomRight" state="frozen"/>
      <selection activeCell="U21" sqref="U21"/>
      <selection pane="topRight" activeCell="U21" sqref="U21"/>
      <selection pane="bottomLeft" activeCell="U21" sqref="U21"/>
      <selection pane="bottomRight" activeCell="G44" sqref="G44"/>
    </sheetView>
  </sheetViews>
  <sheetFormatPr defaultColWidth="12" defaultRowHeight="12.75"/>
  <cols>
    <col min="1" max="5" width="8.625" style="45" customWidth="1"/>
    <col min="6" max="6" width="15.25" style="45" customWidth="1"/>
    <col min="7" max="7" width="12.875" style="45" customWidth="1"/>
    <col min="8" max="8" width="14.125" style="45" customWidth="1"/>
    <col min="9" max="13" width="8.625" style="45" customWidth="1"/>
    <col min="14" max="16384" width="12" style="45"/>
  </cols>
  <sheetData>
    <row r="1" spans="1:13" s="38" customFormat="1" ht="18" customHeight="1">
      <c r="A1" s="34" t="s">
        <v>2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38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38" customFormat="1" ht="17.25" customHeight="1">
      <c r="A3" s="46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6" t="s">
        <v>4</v>
      </c>
    </row>
    <row r="4" spans="1:13" s="38" customFormat="1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39" customFormat="1" ht="50.1" customHeight="1">
      <c r="A5" s="63" t="s">
        <v>5</v>
      </c>
      <c r="B5" s="82" t="s">
        <v>6</v>
      </c>
      <c r="C5" s="83"/>
      <c r="D5" s="84"/>
      <c r="E5" s="64" t="s">
        <v>7</v>
      </c>
      <c r="F5" s="63" t="s">
        <v>12</v>
      </c>
      <c r="G5" s="64" t="s">
        <v>13</v>
      </c>
      <c r="H5" s="63" t="s">
        <v>14</v>
      </c>
      <c r="I5" s="82" t="s">
        <v>15</v>
      </c>
      <c r="J5" s="85"/>
      <c r="K5" s="82" t="s">
        <v>21</v>
      </c>
      <c r="L5" s="86"/>
      <c r="M5" s="84"/>
    </row>
    <row r="6" spans="1:13" s="38" customFormat="1" ht="5.0999999999999996" customHeight="1">
      <c r="A6" s="65"/>
      <c r="B6" s="66"/>
      <c r="C6" s="67"/>
      <c r="D6" s="68"/>
      <c r="E6" s="68"/>
      <c r="F6" s="65"/>
      <c r="G6" s="67"/>
      <c r="H6" s="65"/>
      <c r="I6" s="73"/>
      <c r="J6" s="68"/>
      <c r="K6" s="75"/>
      <c r="L6" s="75"/>
      <c r="M6" s="68"/>
    </row>
    <row r="7" spans="1:13" s="40" customFormat="1" ht="60">
      <c r="A7" s="69"/>
      <c r="B7" s="70" t="s">
        <v>8</v>
      </c>
      <c r="C7" s="71" t="s">
        <v>9</v>
      </c>
      <c r="D7" s="72" t="s">
        <v>10</v>
      </c>
      <c r="E7" s="72" t="s">
        <v>11</v>
      </c>
      <c r="F7" s="74" t="s">
        <v>16</v>
      </c>
      <c r="G7" s="71" t="s">
        <v>17</v>
      </c>
      <c r="H7" s="74" t="s">
        <v>18</v>
      </c>
      <c r="I7" s="70" t="s">
        <v>19</v>
      </c>
      <c r="J7" s="72" t="s">
        <v>20</v>
      </c>
      <c r="K7" s="71" t="s">
        <v>22</v>
      </c>
      <c r="L7" s="71" t="s">
        <v>23</v>
      </c>
      <c r="M7" s="72" t="s">
        <v>24</v>
      </c>
    </row>
    <row r="8" spans="1:13" s="41" customFormat="1" ht="14.25" customHeight="1">
      <c r="A8" s="7"/>
      <c r="B8" s="35" t="s">
        <v>0</v>
      </c>
      <c r="C8" s="36"/>
      <c r="D8" s="37"/>
      <c r="E8" s="37" t="s">
        <v>1</v>
      </c>
      <c r="F8" s="7"/>
      <c r="G8" s="36"/>
      <c r="H8" s="7"/>
      <c r="I8" s="35"/>
      <c r="J8" s="37"/>
      <c r="K8" s="36"/>
      <c r="L8" s="36"/>
      <c r="M8" s="37"/>
    </row>
    <row r="9" spans="1:13" s="42" customFormat="1" ht="5.0999999999999996" customHeight="1">
      <c r="A9" s="9"/>
      <c r="B9" s="11"/>
      <c r="C9" s="8"/>
      <c r="D9" s="10"/>
      <c r="E9" s="10"/>
      <c r="F9" s="9"/>
      <c r="G9" s="8"/>
      <c r="H9" s="9"/>
      <c r="I9" s="11"/>
      <c r="J9" s="10"/>
      <c r="K9" s="8"/>
      <c r="L9" s="8"/>
      <c r="M9" s="10"/>
    </row>
    <row r="10" spans="1:13" s="38" customFormat="1" ht="12" customHeight="1">
      <c r="A10" s="57">
        <v>2015</v>
      </c>
      <c r="B10" s="12">
        <v>861</v>
      </c>
      <c r="C10" s="13">
        <v>841.55985071286034</v>
      </c>
      <c r="D10" s="14">
        <v>1702.5598507128602</v>
      </c>
      <c r="E10" s="14">
        <v>1818</v>
      </c>
      <c r="F10" s="15">
        <v>115.44014928713977</v>
      </c>
      <c r="G10" s="15">
        <v>-7.4294777099999996</v>
      </c>
      <c r="H10" s="15">
        <v>108.01067157713977</v>
      </c>
      <c r="I10" s="12">
        <v>1076.3225185771398</v>
      </c>
      <c r="J10" s="14">
        <v>902.58569723000005</v>
      </c>
      <c r="K10" s="59">
        <v>0.23679867986798681</v>
      </c>
      <c r="L10" s="59">
        <v>0.23145210415645223</v>
      </c>
      <c r="M10" s="61">
        <v>53.013448945838128</v>
      </c>
    </row>
    <row r="11" spans="1:13" s="38" customFormat="1" ht="17.100000000000001" customHeight="1">
      <c r="A11" s="57">
        <v>2016</v>
      </c>
      <c r="B11" s="12">
        <v>866</v>
      </c>
      <c r="C11" s="13">
        <v>875.17218872883643</v>
      </c>
      <c r="D11" s="14">
        <v>1741.1721887288363</v>
      </c>
      <c r="E11" s="14">
        <v>1672</v>
      </c>
      <c r="F11" s="15">
        <v>-69.172188728836318</v>
      </c>
      <c r="G11" s="15">
        <v>10</v>
      </c>
      <c r="H11" s="15">
        <v>-59.172188728836318</v>
      </c>
      <c r="I11" s="12">
        <v>1017.1503298483035</v>
      </c>
      <c r="J11" s="14">
        <v>849.95032984830345</v>
      </c>
      <c r="K11" s="59">
        <v>0.23307416267942582</v>
      </c>
      <c r="L11" s="59">
        <v>0.23554275414352654</v>
      </c>
      <c r="M11" s="61">
        <v>48.814834934207163</v>
      </c>
    </row>
    <row r="12" spans="1:13" s="38" customFormat="1" ht="12" customHeight="1">
      <c r="A12" s="57">
        <v>2017</v>
      </c>
      <c r="B12" s="12">
        <v>830</v>
      </c>
      <c r="C12" s="13">
        <v>888.34224244914196</v>
      </c>
      <c r="D12" s="14">
        <v>1718.3422424491418</v>
      </c>
      <c r="E12" s="14">
        <v>1699</v>
      </c>
      <c r="F12" s="15">
        <v>-19.34224244914185</v>
      </c>
      <c r="G12" s="15">
        <v>19</v>
      </c>
      <c r="H12" s="15">
        <v>-0.34224244914184965</v>
      </c>
      <c r="I12" s="12">
        <v>1013.7657633816693</v>
      </c>
      <c r="J12" s="14">
        <v>843.86576338166935</v>
      </c>
      <c r="K12" s="59">
        <v>0.21983519717480871</v>
      </c>
      <c r="L12" s="59">
        <v>0.23528782171990223</v>
      </c>
      <c r="M12" s="61">
        <v>49.109295141281812</v>
      </c>
    </row>
    <row r="13" spans="1:13" s="38" customFormat="1" ht="12" customHeight="1">
      <c r="A13" s="57">
        <v>2018</v>
      </c>
      <c r="B13" s="12">
        <v>810</v>
      </c>
      <c r="C13" s="13">
        <v>901.13694814971427</v>
      </c>
      <c r="D13" s="14">
        <v>1711.1369481497143</v>
      </c>
      <c r="E13" s="14">
        <v>1723</v>
      </c>
      <c r="F13" s="15">
        <v>11.863051850285729</v>
      </c>
      <c r="G13" s="15">
        <v>20</v>
      </c>
      <c r="H13" s="15">
        <v>31.863051850285729</v>
      </c>
      <c r="I13" s="12">
        <v>1041.5899078081238</v>
      </c>
      <c r="J13" s="14">
        <v>869.28990780812387</v>
      </c>
      <c r="K13" s="59">
        <v>0.21154962275101566</v>
      </c>
      <c r="L13" s="59">
        <v>0.23535207583712792</v>
      </c>
      <c r="M13" s="61">
        <v>50.801889863234152</v>
      </c>
    </row>
    <row r="14" spans="1:13" s="38" customFormat="1" ht="12" customHeight="1">
      <c r="A14" s="57">
        <v>2019</v>
      </c>
      <c r="B14" s="12">
        <v>787</v>
      </c>
      <c r="C14" s="13">
        <v>912.10143104997451</v>
      </c>
      <c r="D14" s="14">
        <v>1699.1014310499745</v>
      </c>
      <c r="E14" s="14">
        <v>1745</v>
      </c>
      <c r="F14" s="15">
        <v>45.898568950025492</v>
      </c>
      <c r="G14" s="15">
        <v>23</v>
      </c>
      <c r="H14" s="15">
        <v>68.898568950025492</v>
      </c>
      <c r="I14" s="12">
        <v>1104.2762109064111</v>
      </c>
      <c r="J14" s="14">
        <v>929.77621090641105</v>
      </c>
      <c r="K14" s="59">
        <v>0.20295128939828078</v>
      </c>
      <c r="L14" s="59">
        <v>0.2352124034226295</v>
      </c>
      <c r="M14" s="61">
        <v>54.721642505582949</v>
      </c>
    </row>
    <row r="15" spans="1:13" s="38" customFormat="1" ht="12" customHeight="1">
      <c r="A15" s="57">
        <v>2020</v>
      </c>
      <c r="B15" s="12">
        <v>765</v>
      </c>
      <c r="C15" s="13">
        <v>921.67449944089913</v>
      </c>
      <c r="D15" s="14">
        <v>1686.6744994408991</v>
      </c>
      <c r="E15" s="14">
        <v>1766</v>
      </c>
      <c r="F15" s="15">
        <v>79.325500559100874</v>
      </c>
      <c r="G15" s="15">
        <v>29</v>
      </c>
      <c r="H15" s="15">
        <v>108.32550055910087</v>
      </c>
      <c r="I15" s="12">
        <v>1201.6682836347554</v>
      </c>
      <c r="J15" s="14">
        <v>1025.0682836347555</v>
      </c>
      <c r="K15" s="59">
        <v>0.19493204983012455</v>
      </c>
      <c r="L15" s="59">
        <v>0.23485477052571041</v>
      </c>
      <c r="M15" s="61">
        <v>60.774517191938713</v>
      </c>
    </row>
    <row r="16" spans="1:13" s="38" customFormat="1" ht="17.100000000000001" customHeight="1">
      <c r="A16" s="57">
        <v>2021</v>
      </c>
      <c r="B16" s="12">
        <v>758</v>
      </c>
      <c r="C16" s="13">
        <v>935.0439695365518</v>
      </c>
      <c r="D16" s="14">
        <v>1693.0439695365517</v>
      </c>
      <c r="E16" s="14">
        <v>1798</v>
      </c>
      <c r="F16" s="15">
        <v>104.95603046344831</v>
      </c>
      <c r="G16" s="15">
        <v>32</v>
      </c>
      <c r="H16" s="15">
        <v>136.95603046344831</v>
      </c>
      <c r="I16" s="12">
        <v>1326.7266083196419</v>
      </c>
      <c r="J16" s="14">
        <v>1146.9266083196419</v>
      </c>
      <c r="K16" s="59">
        <v>0.18971078976640712</v>
      </c>
      <c r="L16" s="59">
        <v>0.23402101573495457</v>
      </c>
      <c r="M16" s="61">
        <v>67.743462600891448</v>
      </c>
    </row>
    <row r="17" spans="1:13" s="38" customFormat="1" ht="12" customHeight="1">
      <c r="A17" s="57">
        <v>2022</v>
      </c>
      <c r="B17" s="12">
        <v>791</v>
      </c>
      <c r="C17" s="13">
        <v>983.51527778723698</v>
      </c>
      <c r="D17" s="14">
        <v>1774.515277787237</v>
      </c>
      <c r="E17" s="14">
        <v>1830</v>
      </c>
      <c r="F17" s="15">
        <v>55.484722212763018</v>
      </c>
      <c r="G17" s="15">
        <v>35</v>
      </c>
      <c r="H17" s="15">
        <v>90.484722212763018</v>
      </c>
      <c r="I17" s="12">
        <v>1404.0754235193392</v>
      </c>
      <c r="J17" s="14">
        <v>1221.0754235193392</v>
      </c>
      <c r="K17" s="59">
        <v>0.19450819672131145</v>
      </c>
      <c r="L17" s="59">
        <v>0.24184801912800907</v>
      </c>
      <c r="M17" s="61">
        <v>68.811772927758653</v>
      </c>
    </row>
    <row r="18" spans="1:13" s="38" customFormat="1" ht="12" customHeight="1">
      <c r="A18" s="57">
        <v>2023</v>
      </c>
      <c r="B18" s="12">
        <v>785</v>
      </c>
      <c r="C18" s="13">
        <v>994.45226997403074</v>
      </c>
      <c r="D18" s="14">
        <v>1779.4522699740307</v>
      </c>
      <c r="E18" s="14">
        <v>1860</v>
      </c>
      <c r="F18" s="15">
        <v>80.547730025969258</v>
      </c>
      <c r="G18" s="15">
        <v>37</v>
      </c>
      <c r="H18" s="15">
        <v>117.54773002596926</v>
      </c>
      <c r="I18" s="12">
        <v>1507.7214166787803</v>
      </c>
      <c r="J18" s="14">
        <v>1321.7214166787803</v>
      </c>
      <c r="K18" s="59">
        <v>0.18991935483870964</v>
      </c>
      <c r="L18" s="59">
        <v>0.24059329112274933</v>
      </c>
      <c r="M18" s="61">
        <v>74.276868167869964</v>
      </c>
    </row>
    <row r="19" spans="1:13" s="38" customFormat="1" ht="12" customHeight="1">
      <c r="A19" s="57">
        <v>2024</v>
      </c>
      <c r="B19" s="12">
        <v>781</v>
      </c>
      <c r="C19" s="13">
        <v>1003.9824684682422</v>
      </c>
      <c r="D19" s="14">
        <v>1784.9824684682421</v>
      </c>
      <c r="E19" s="14">
        <v>1890</v>
      </c>
      <c r="F19" s="15">
        <v>105.01753153175787</v>
      </c>
      <c r="G19" s="15">
        <v>41</v>
      </c>
      <c r="H19" s="15">
        <v>146.01753153175787</v>
      </c>
      <c r="I19" s="12">
        <v>1638.8110133919363</v>
      </c>
      <c r="J19" s="14">
        <v>1449.8110133919363</v>
      </c>
      <c r="K19" s="59">
        <v>0.18595238095238092</v>
      </c>
      <c r="L19" s="59">
        <v>0.23904344487339096</v>
      </c>
      <c r="M19" s="61">
        <v>81.222703247952424</v>
      </c>
    </row>
    <row r="20" spans="1:13" s="38" customFormat="1" ht="12" customHeight="1">
      <c r="A20" s="57">
        <v>2025</v>
      </c>
      <c r="B20" s="12">
        <v>779</v>
      </c>
      <c r="C20" s="13">
        <v>1011.9303800383267</v>
      </c>
      <c r="D20" s="14">
        <v>1790.9303800383268</v>
      </c>
      <c r="E20" s="14">
        <v>1920</v>
      </c>
      <c r="F20" s="15">
        <v>129.0696199616732</v>
      </c>
      <c r="G20" s="15">
        <v>45</v>
      </c>
      <c r="H20" s="15">
        <v>174.0696199616732</v>
      </c>
      <c r="I20" s="12">
        <v>1796.6547817358676</v>
      </c>
      <c r="J20" s="14">
        <v>1604.6547817358676</v>
      </c>
      <c r="K20" s="59">
        <v>0.18257812499999998</v>
      </c>
      <c r="L20" s="59">
        <v>0.23717118282148281</v>
      </c>
      <c r="M20" s="61">
        <v>89.598948101015921</v>
      </c>
    </row>
    <row r="21" spans="1:13" s="38" customFormat="1" ht="17.100000000000001" customHeight="1">
      <c r="A21" s="58">
        <v>2026</v>
      </c>
      <c r="B21" s="12">
        <v>778</v>
      </c>
      <c r="C21" s="13">
        <v>1019.0555615169235</v>
      </c>
      <c r="D21" s="14">
        <v>1797.0555615169235</v>
      </c>
      <c r="E21" s="14">
        <v>1949</v>
      </c>
      <c r="F21" s="15">
        <v>151.94443848307651</v>
      </c>
      <c r="G21" s="15">
        <v>50</v>
      </c>
      <c r="H21" s="15">
        <v>201.94443848307651</v>
      </c>
      <c r="I21" s="12">
        <v>1980.8105590136383</v>
      </c>
      <c r="J21" s="14">
        <v>1785.9105590136382</v>
      </c>
      <c r="K21" s="59">
        <v>0.17963057978450486</v>
      </c>
      <c r="L21" s="59">
        <v>0.23528732821068013</v>
      </c>
      <c r="M21" s="61">
        <v>99.379818702217676</v>
      </c>
    </row>
    <row r="22" spans="1:13" s="38" customFormat="1" ht="12" customHeight="1">
      <c r="A22" s="58">
        <v>2027</v>
      </c>
      <c r="B22" s="12">
        <v>778</v>
      </c>
      <c r="C22" s="13">
        <v>1025.1814835141977</v>
      </c>
      <c r="D22" s="14">
        <v>1803.1814835141977</v>
      </c>
      <c r="E22" s="14">
        <v>1979</v>
      </c>
      <c r="F22" s="15">
        <v>175.81851648580232</v>
      </c>
      <c r="G22" s="15">
        <v>56</v>
      </c>
      <c r="H22" s="15">
        <v>231.81851648580232</v>
      </c>
      <c r="I22" s="12">
        <v>2193.0170897666321</v>
      </c>
      <c r="J22" s="14">
        <v>1995.117089766632</v>
      </c>
      <c r="K22" s="59">
        <v>0.17690752905507831</v>
      </c>
      <c r="L22" s="59">
        <v>0.23311352581171749</v>
      </c>
      <c r="M22" s="61">
        <v>110.6442755766532</v>
      </c>
    </row>
    <row r="23" spans="1:13" s="43" customFormat="1" ht="12" customHeight="1">
      <c r="A23" s="58">
        <v>2028</v>
      </c>
      <c r="B23" s="12">
        <v>826</v>
      </c>
      <c r="C23" s="13">
        <v>1064.8555974310657</v>
      </c>
      <c r="D23" s="14">
        <v>1890.8555974310657</v>
      </c>
      <c r="E23" s="14">
        <v>2009</v>
      </c>
      <c r="F23" s="15">
        <v>118.14440256893431</v>
      </c>
      <c r="G23" s="15">
        <v>61</v>
      </c>
      <c r="H23" s="15">
        <v>179.14440256893431</v>
      </c>
      <c r="I23" s="12">
        <v>2350.4484518428276</v>
      </c>
      <c r="J23" s="14">
        <v>2149.5484518428275</v>
      </c>
      <c r="K23" s="59">
        <v>0.18501742160278742</v>
      </c>
      <c r="L23" s="59">
        <v>0.23851917314284693</v>
      </c>
      <c r="M23" s="61">
        <v>113.68125914867451</v>
      </c>
    </row>
    <row r="24" spans="1:13" s="43" customFormat="1" ht="12" customHeight="1">
      <c r="A24" s="58">
        <v>2029</v>
      </c>
      <c r="B24" s="12">
        <v>829</v>
      </c>
      <c r="C24" s="13">
        <v>1069.6379171652497</v>
      </c>
      <c r="D24" s="14">
        <v>1898.6379171652497</v>
      </c>
      <c r="E24" s="14">
        <v>2039</v>
      </c>
      <c r="F24" s="15">
        <v>140.36208283475025</v>
      </c>
      <c r="G24" s="15">
        <v>66</v>
      </c>
      <c r="H24" s="15">
        <v>206.36208283475025</v>
      </c>
      <c r="I24" s="12">
        <v>2533.5387678276488</v>
      </c>
      <c r="J24" s="14">
        <v>2329.6387678276487</v>
      </c>
      <c r="K24" s="59">
        <v>0.18295733202550268</v>
      </c>
      <c r="L24" s="59">
        <v>0.23606525881528317</v>
      </c>
      <c r="M24" s="61">
        <v>122.70052898268789</v>
      </c>
    </row>
    <row r="25" spans="1:13" s="44" customFormat="1" ht="12" customHeight="1">
      <c r="A25" s="6">
        <v>2030</v>
      </c>
      <c r="B25" s="28">
        <v>833</v>
      </c>
      <c r="C25" s="29">
        <v>1074.7513725539739</v>
      </c>
      <c r="D25" s="30">
        <v>1907.7513725539739</v>
      </c>
      <c r="E25" s="30">
        <v>2071</v>
      </c>
      <c r="F25" s="31">
        <v>163.24862744602615</v>
      </c>
      <c r="G25" s="31">
        <v>72</v>
      </c>
      <c r="H25" s="31">
        <v>235.24862744602615</v>
      </c>
      <c r="I25" s="28">
        <v>2743.7028530179555</v>
      </c>
      <c r="J25" s="30">
        <v>2536.6028530179556</v>
      </c>
      <c r="K25" s="60">
        <v>0.18099951714147752</v>
      </c>
      <c r="L25" s="60">
        <v>0.23352878689004741</v>
      </c>
      <c r="M25" s="62">
        <v>132.96296831500197</v>
      </c>
    </row>
    <row r="26" spans="1:13" s="43" customFormat="1" ht="17.100000000000001" customHeight="1">
      <c r="A26" s="58">
        <v>2031</v>
      </c>
      <c r="B26" s="12">
        <v>838</v>
      </c>
      <c r="C26" s="13">
        <v>1079.416369263648</v>
      </c>
      <c r="D26" s="14">
        <v>1917.416369263648</v>
      </c>
      <c r="E26" s="14">
        <v>2103</v>
      </c>
      <c r="F26" s="15">
        <v>185.58363073635201</v>
      </c>
      <c r="G26" s="15">
        <v>78</v>
      </c>
      <c r="H26" s="15">
        <v>263.58363073635201</v>
      </c>
      <c r="I26" s="12">
        <v>2980.1211089719513</v>
      </c>
      <c r="J26" s="14">
        <v>2769.8211089719512</v>
      </c>
      <c r="K26" s="59">
        <v>0.17931526390870184</v>
      </c>
      <c r="L26" s="59">
        <v>0.23097354549150809</v>
      </c>
      <c r="M26" s="61">
        <v>144.45590187777813</v>
      </c>
    </row>
    <row r="27" spans="1:13" s="43" customFormat="1" ht="12" customHeight="1">
      <c r="A27" s="58">
        <v>2032</v>
      </c>
      <c r="B27" s="12">
        <v>844</v>
      </c>
      <c r="C27" s="13">
        <v>1084.5095815716918</v>
      </c>
      <c r="D27" s="14">
        <v>1928.5095815716918</v>
      </c>
      <c r="E27" s="14">
        <v>2136</v>
      </c>
      <c r="F27" s="15">
        <v>207.4904184283082</v>
      </c>
      <c r="G27" s="15">
        <v>85</v>
      </c>
      <c r="H27" s="15">
        <v>292.4904184283082</v>
      </c>
      <c r="I27" s="12">
        <v>3243.1053778064779</v>
      </c>
      <c r="J27" s="14">
        <v>3029.505377806478</v>
      </c>
      <c r="K27" s="59">
        <v>0.17780898876404494</v>
      </c>
      <c r="L27" s="59">
        <v>0.22847814218504742</v>
      </c>
      <c r="M27" s="61">
        <v>157.09050174059803</v>
      </c>
    </row>
    <row r="28" spans="1:13" s="43" customFormat="1" ht="12" customHeight="1">
      <c r="A28" s="58">
        <v>2033</v>
      </c>
      <c r="B28" s="12">
        <v>850</v>
      </c>
      <c r="C28" s="13">
        <v>1089.1683268871961</v>
      </c>
      <c r="D28" s="14">
        <v>1939.1683268871961</v>
      </c>
      <c r="E28" s="14">
        <v>2171</v>
      </c>
      <c r="F28" s="15">
        <v>231.83167311280386</v>
      </c>
      <c r="G28" s="15">
        <v>93</v>
      </c>
      <c r="H28" s="15">
        <v>324.83167311280386</v>
      </c>
      <c r="I28" s="12">
        <v>3535.8270966835739</v>
      </c>
      <c r="J28" s="14">
        <v>3318.727096683574</v>
      </c>
      <c r="K28" s="59">
        <v>0.17618608935974203</v>
      </c>
      <c r="L28" s="59">
        <v>0.22576036255146853</v>
      </c>
      <c r="M28" s="61">
        <v>171.1417750933918</v>
      </c>
    </row>
    <row r="29" spans="1:13" s="43" customFormat="1" ht="12" customHeight="1">
      <c r="A29" s="58">
        <v>2034</v>
      </c>
      <c r="B29" s="12">
        <v>855</v>
      </c>
      <c r="C29" s="13">
        <v>1093.2498967896204</v>
      </c>
      <c r="D29" s="14">
        <v>1948.2498967896204</v>
      </c>
      <c r="E29" s="14">
        <v>2204</v>
      </c>
      <c r="F29" s="15">
        <v>255.75010321037962</v>
      </c>
      <c r="G29" s="15">
        <v>102</v>
      </c>
      <c r="H29" s="15">
        <v>357.75010321037962</v>
      </c>
      <c r="I29" s="12">
        <v>3858.5690108178787</v>
      </c>
      <c r="J29" s="14">
        <v>3638.1690108178786</v>
      </c>
      <c r="K29" s="59">
        <v>0.17456896551724135</v>
      </c>
      <c r="L29" s="59">
        <v>0.22321345442619289</v>
      </c>
      <c r="M29" s="61">
        <v>186.74036717840733</v>
      </c>
    </row>
    <row r="30" spans="1:13" s="43" customFormat="1" ht="12" customHeight="1">
      <c r="A30" s="58">
        <v>2035</v>
      </c>
      <c r="B30" s="12">
        <v>917</v>
      </c>
      <c r="C30" s="13">
        <v>1151.4535159592672</v>
      </c>
      <c r="D30" s="14">
        <v>2068.453515959267</v>
      </c>
      <c r="E30" s="14">
        <v>2238</v>
      </c>
      <c r="F30" s="15">
        <v>169.54648404073305</v>
      </c>
      <c r="G30" s="15">
        <v>111</v>
      </c>
      <c r="H30" s="15">
        <v>280.54648404073305</v>
      </c>
      <c r="I30" s="12">
        <v>4100.9118412861571</v>
      </c>
      <c r="J30" s="14">
        <v>3877.111841286157</v>
      </c>
      <c r="K30" s="59">
        <v>0.18438337801608576</v>
      </c>
      <c r="L30" s="59">
        <v>0.23152550588993306</v>
      </c>
      <c r="M30" s="61">
        <v>187.44012429441062</v>
      </c>
    </row>
    <row r="31" spans="1:13" s="38" customFormat="1" ht="5.0999999999999996" customHeight="1">
      <c r="A31" s="7"/>
      <c r="B31" s="35"/>
      <c r="C31" s="36"/>
      <c r="D31" s="18"/>
      <c r="E31" s="18"/>
      <c r="F31" s="20"/>
      <c r="G31" s="17"/>
      <c r="H31" s="19"/>
      <c r="I31" s="16"/>
      <c r="J31" s="18"/>
      <c r="K31" s="17"/>
      <c r="L31" s="17"/>
      <c r="M31" s="18"/>
    </row>
    <row r="32" spans="1:13" s="38" customFormat="1" ht="5.0999999999999996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38" customFormat="1" ht="14.25" customHeight="1">
      <c r="A33" s="76" t="s">
        <v>25</v>
      </c>
      <c r="E33" s="48"/>
      <c r="F33" s="77" t="s">
        <v>28</v>
      </c>
      <c r="G33" s="22"/>
      <c r="H33" s="23"/>
      <c r="I33" s="23"/>
      <c r="J33" s="23"/>
      <c r="K33" s="23"/>
      <c r="L33" s="23"/>
      <c r="M33" s="25" t="str">
        <f>"UFAS/  Versione 2  (16.06.2016) / 30.06.2016"</f>
        <v>UFAS/  Versione 2  (16.06.2016) / 30.06.2016</v>
      </c>
    </row>
    <row r="34" spans="1:13" ht="5.0999999999999996" customHeight="1">
      <c r="A34" s="48"/>
      <c r="F34" s="52"/>
      <c r="G34" s="52"/>
      <c r="H34" s="52"/>
      <c r="I34" s="52"/>
      <c r="J34" s="52"/>
      <c r="K34" s="52"/>
      <c r="L34" s="52"/>
      <c r="M34" s="52"/>
    </row>
    <row r="35" spans="1:13" s="38" customFormat="1" ht="12.75" customHeight="1">
      <c r="A35" s="21" t="s">
        <v>27</v>
      </c>
      <c r="B35" s="21"/>
      <c r="E35" s="49"/>
      <c r="F35" s="78" t="s">
        <v>29</v>
      </c>
      <c r="G35" s="24"/>
      <c r="H35" s="27">
        <v>2016</v>
      </c>
      <c r="I35" s="27">
        <v>2017</v>
      </c>
      <c r="J35" s="27">
        <v>2018</v>
      </c>
      <c r="K35" s="27">
        <v>2019</v>
      </c>
      <c r="L35" s="53">
        <v>2020</v>
      </c>
      <c r="M35" s="54" t="s">
        <v>35</v>
      </c>
    </row>
    <row r="36" spans="1:13" s="38" customFormat="1" ht="14.25" customHeight="1">
      <c r="A36" s="21" t="s">
        <v>26</v>
      </c>
      <c r="B36" s="21"/>
      <c r="E36" s="49"/>
      <c r="F36" s="78" t="s">
        <v>30</v>
      </c>
      <c r="G36" s="24"/>
      <c r="H36" s="47">
        <v>0.5</v>
      </c>
      <c r="I36" s="47">
        <v>0.5</v>
      </c>
      <c r="J36" s="47">
        <v>0.6</v>
      </c>
      <c r="K36" s="47">
        <v>0.8</v>
      </c>
      <c r="L36" s="47">
        <v>1.2</v>
      </c>
      <c r="M36" s="47">
        <v>1.9</v>
      </c>
    </row>
    <row r="37" spans="1:13" s="38" customFormat="1" ht="14.25" customHeight="1">
      <c r="A37" s="21"/>
      <c r="B37" s="21"/>
      <c r="E37" s="49"/>
      <c r="F37" s="78" t="s">
        <v>31</v>
      </c>
      <c r="G37" s="24"/>
      <c r="H37" s="47">
        <v>0.3</v>
      </c>
      <c r="I37" s="47">
        <v>0.3</v>
      </c>
      <c r="J37" s="47">
        <v>0.3</v>
      </c>
      <c r="K37" s="47">
        <v>0.3</v>
      </c>
      <c r="L37" s="47">
        <v>0.3</v>
      </c>
      <c r="M37" s="47">
        <v>0.3</v>
      </c>
    </row>
    <row r="38" spans="1:13" s="38" customFormat="1" ht="14.25" customHeight="1">
      <c r="A38" s="21"/>
      <c r="E38" s="50"/>
      <c r="F38" s="79" t="s">
        <v>32</v>
      </c>
      <c r="G38" s="23"/>
      <c r="H38" s="47">
        <v>-0.4</v>
      </c>
      <c r="I38" s="47">
        <v>0.3</v>
      </c>
      <c r="J38" s="47">
        <v>0.4</v>
      </c>
      <c r="K38" s="47">
        <v>0.6</v>
      </c>
      <c r="L38" s="47">
        <v>1</v>
      </c>
      <c r="M38" s="47">
        <v>1</v>
      </c>
    </row>
    <row r="39" spans="1:13" s="38" customFormat="1" ht="14.25" customHeight="1">
      <c r="E39" s="51"/>
      <c r="F39"/>
      <c r="G39" s="55"/>
      <c r="H39" s="23"/>
      <c r="I39" s="56"/>
      <c r="J39" s="23"/>
      <c r="K39" s="23"/>
      <c r="L39" s="23"/>
      <c r="M39" s="80" t="s">
        <v>33</v>
      </c>
    </row>
  </sheetData>
  <mergeCells count="3">
    <mergeCell ref="B5:D5"/>
    <mergeCell ref="I5:J5"/>
    <mergeCell ref="K5:M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workbookViewId="0">
      <selection activeCell="G6" sqref="G6"/>
    </sheetView>
  </sheetViews>
  <sheetFormatPr defaultColWidth="12" defaultRowHeight="12.75"/>
  <cols>
    <col min="1" max="5" width="8.625" style="45" customWidth="1"/>
    <col min="6" max="6" width="10.875" style="45" customWidth="1"/>
    <col min="7" max="7" width="10.625" style="45" customWidth="1"/>
    <col min="8" max="13" width="8.625" style="45" customWidth="1"/>
    <col min="14" max="16384" width="12" style="45"/>
  </cols>
  <sheetData>
    <row r="1" spans="1:13" s="38" customFormat="1" ht="18" customHeight="1">
      <c r="A1" s="81" t="s">
        <v>34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38" customFormat="1" ht="14.25" customHeight="1">
      <c r="A2" s="1"/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38" customFormat="1" ht="14.25" customHeight="1">
      <c r="A3" s="1"/>
      <c r="B3" s="2"/>
      <c r="C3" s="2"/>
      <c r="D3" s="1"/>
      <c r="E3" s="2"/>
      <c r="F3" s="2"/>
      <c r="G3" s="2"/>
      <c r="H3" s="2"/>
      <c r="I3" s="2"/>
      <c r="J3" s="2"/>
      <c r="K3" s="2"/>
      <c r="L3" s="2"/>
      <c r="M3" s="3"/>
    </row>
    <row r="4" spans="1:13" s="38" customFormat="1" ht="17.25" customHeight="1">
      <c r="A4" s="46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6" t="s">
        <v>4</v>
      </c>
    </row>
    <row r="5" spans="1:13" s="38" customFormat="1" ht="5.0999999999999996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s="39" customFormat="1" ht="30" customHeight="1">
      <c r="A6" s="63" t="s">
        <v>5</v>
      </c>
      <c r="B6" s="82" t="s">
        <v>6</v>
      </c>
      <c r="C6" s="83"/>
      <c r="D6" s="84"/>
      <c r="E6" s="64" t="s">
        <v>7</v>
      </c>
      <c r="F6" s="63" t="s">
        <v>12</v>
      </c>
      <c r="G6" s="64" t="s">
        <v>13</v>
      </c>
      <c r="H6" s="63" t="s">
        <v>14</v>
      </c>
      <c r="I6" s="82" t="s">
        <v>15</v>
      </c>
      <c r="J6" s="85"/>
      <c r="K6" s="82" t="s">
        <v>21</v>
      </c>
      <c r="L6" s="86"/>
      <c r="M6" s="84"/>
    </row>
    <row r="7" spans="1:13" s="38" customFormat="1" ht="5.0999999999999996" customHeight="1">
      <c r="A7" s="65"/>
      <c r="B7" s="66"/>
      <c r="C7" s="67"/>
      <c r="D7" s="68"/>
      <c r="E7" s="68"/>
      <c r="F7" s="65"/>
      <c r="G7" s="67"/>
      <c r="H7" s="65"/>
      <c r="I7" s="73"/>
      <c r="J7" s="68"/>
      <c r="K7" s="75"/>
      <c r="L7" s="75"/>
      <c r="M7" s="68"/>
    </row>
    <row r="8" spans="1:13" s="40" customFormat="1" ht="60">
      <c r="A8" s="69"/>
      <c r="B8" s="70" t="s">
        <v>8</v>
      </c>
      <c r="C8" s="71" t="s">
        <v>9</v>
      </c>
      <c r="D8" s="72" t="s">
        <v>10</v>
      </c>
      <c r="E8" s="72" t="s">
        <v>11</v>
      </c>
      <c r="F8" s="74" t="s">
        <v>16</v>
      </c>
      <c r="G8" s="71" t="s">
        <v>17</v>
      </c>
      <c r="H8" s="74" t="s">
        <v>18</v>
      </c>
      <c r="I8" s="70" t="s">
        <v>19</v>
      </c>
      <c r="J8" s="72" t="s">
        <v>20</v>
      </c>
      <c r="K8" s="71" t="s">
        <v>22</v>
      </c>
      <c r="L8" s="71" t="s">
        <v>23</v>
      </c>
      <c r="M8" s="72" t="s">
        <v>24</v>
      </c>
    </row>
    <row r="9" spans="1:13" s="41" customFormat="1" ht="14.25" customHeight="1">
      <c r="A9" s="7"/>
      <c r="B9" s="35" t="s">
        <v>0</v>
      </c>
      <c r="C9" s="36"/>
      <c r="D9" s="37"/>
      <c r="E9" s="37" t="s">
        <v>1</v>
      </c>
      <c r="F9" s="7"/>
      <c r="G9" s="36"/>
      <c r="H9" s="7"/>
      <c r="I9" s="35"/>
      <c r="J9" s="37"/>
      <c r="K9" s="36"/>
      <c r="L9" s="36"/>
      <c r="M9" s="37"/>
    </row>
    <row r="10" spans="1:13" s="42" customFormat="1" ht="5.0999999999999996" customHeight="1">
      <c r="A10" s="9"/>
      <c r="B10" s="11"/>
      <c r="C10" s="8"/>
      <c r="D10" s="10"/>
      <c r="E10" s="10"/>
      <c r="F10" s="9"/>
      <c r="G10" s="8"/>
      <c r="H10" s="9"/>
      <c r="I10" s="11"/>
      <c r="J10" s="10"/>
      <c r="K10" s="8"/>
      <c r="L10" s="8"/>
      <c r="M10" s="10"/>
    </row>
    <row r="11" spans="1:13" s="38" customFormat="1" ht="12" customHeight="1">
      <c r="A11" s="57">
        <v>2015</v>
      </c>
      <c r="B11" s="12">
        <v>861</v>
      </c>
      <c r="C11" s="13">
        <v>841.55985071286034</v>
      </c>
      <c r="D11" s="14">
        <v>1702.5598507128602</v>
      </c>
      <c r="E11" s="14">
        <v>1818</v>
      </c>
      <c r="F11" s="15">
        <v>115.44014928713977</v>
      </c>
      <c r="G11" s="15">
        <v>-7.4294777099999996</v>
      </c>
      <c r="H11" s="15">
        <v>108.01067157713977</v>
      </c>
      <c r="I11" s="12">
        <v>1076.3225185771398</v>
      </c>
      <c r="J11" s="14">
        <v>902.58569723000005</v>
      </c>
      <c r="K11" s="59">
        <v>0.23679867986798681</v>
      </c>
      <c r="L11" s="59">
        <v>0.23145210415645223</v>
      </c>
      <c r="M11" s="32">
        <v>53.013448945838128</v>
      </c>
    </row>
    <row r="12" spans="1:13" s="38" customFormat="1" ht="17.100000000000001" customHeight="1">
      <c r="A12" s="57">
        <v>2016</v>
      </c>
      <c r="B12" s="12">
        <v>866</v>
      </c>
      <c r="C12" s="13">
        <v>875.17218872883643</v>
      </c>
      <c r="D12" s="14">
        <v>1741.1721887288363</v>
      </c>
      <c r="E12" s="14">
        <v>1672</v>
      </c>
      <c r="F12" s="15">
        <v>-69.172188728836318</v>
      </c>
      <c r="G12" s="15">
        <v>10</v>
      </c>
      <c r="H12" s="15">
        <v>-59.172188728836318</v>
      </c>
      <c r="I12" s="12">
        <v>1017.1503298483035</v>
      </c>
      <c r="J12" s="14">
        <v>849.95032984830345</v>
      </c>
      <c r="K12" s="59">
        <v>0.23307416267942582</v>
      </c>
      <c r="L12" s="59">
        <v>0.23554275414352654</v>
      </c>
      <c r="M12" s="32">
        <v>48.814834934207163</v>
      </c>
    </row>
    <row r="13" spans="1:13" s="38" customFormat="1" ht="12" customHeight="1">
      <c r="A13" s="57">
        <v>2017</v>
      </c>
      <c r="B13" s="12">
        <v>830</v>
      </c>
      <c r="C13" s="13">
        <v>888.34224244914196</v>
      </c>
      <c r="D13" s="14">
        <v>1718.3422424491418</v>
      </c>
      <c r="E13" s="14">
        <v>1699</v>
      </c>
      <c r="F13" s="15">
        <v>-19.34224244914185</v>
      </c>
      <c r="G13" s="15">
        <v>19</v>
      </c>
      <c r="H13" s="15">
        <v>-0.34224244914184965</v>
      </c>
      <c r="I13" s="12">
        <v>1013.7657633816693</v>
      </c>
      <c r="J13" s="14">
        <v>843.86576338166935</v>
      </c>
      <c r="K13" s="59">
        <v>0.21983519717480871</v>
      </c>
      <c r="L13" s="59">
        <v>0.23528782171990223</v>
      </c>
      <c r="M13" s="32">
        <v>49.109295141281812</v>
      </c>
    </row>
    <row r="14" spans="1:13" s="38" customFormat="1" ht="12" customHeight="1">
      <c r="A14" s="57">
        <v>2018</v>
      </c>
      <c r="B14" s="12">
        <v>810</v>
      </c>
      <c r="C14" s="13">
        <v>901.13694814971427</v>
      </c>
      <c r="D14" s="14">
        <v>1711.1369481497143</v>
      </c>
      <c r="E14" s="14">
        <v>1723</v>
      </c>
      <c r="F14" s="15">
        <v>11.863051850285729</v>
      </c>
      <c r="G14" s="15">
        <v>20</v>
      </c>
      <c r="H14" s="15">
        <v>31.863051850285729</v>
      </c>
      <c r="I14" s="12">
        <v>1041.5899078081238</v>
      </c>
      <c r="J14" s="14">
        <v>869.28990780812387</v>
      </c>
      <c r="K14" s="59">
        <v>0.21154962275101566</v>
      </c>
      <c r="L14" s="59">
        <v>0.23535207583712792</v>
      </c>
      <c r="M14" s="32">
        <v>50.801889863234152</v>
      </c>
    </row>
    <row r="15" spans="1:13" s="38" customFormat="1" ht="12" customHeight="1">
      <c r="A15" s="57">
        <v>2019</v>
      </c>
      <c r="B15" s="12">
        <v>787</v>
      </c>
      <c r="C15" s="13">
        <v>912.10143104997451</v>
      </c>
      <c r="D15" s="14">
        <v>1699.1014310499745</v>
      </c>
      <c r="E15" s="14">
        <v>1761.2</v>
      </c>
      <c r="F15" s="15">
        <v>62.098568950025495</v>
      </c>
      <c r="G15" s="15">
        <v>23</v>
      </c>
      <c r="H15" s="15">
        <v>85.098568950025538</v>
      </c>
      <c r="I15" s="12">
        <v>1120.4762109064111</v>
      </c>
      <c r="J15" s="14">
        <v>945.9762109064111</v>
      </c>
      <c r="K15" s="59">
        <v>0.20295128939828078</v>
      </c>
      <c r="L15" s="59">
        <v>0.2352124034226295</v>
      </c>
      <c r="M15" s="32">
        <v>55.675087644522606</v>
      </c>
    </row>
    <row r="16" spans="1:13" s="38" customFormat="1" ht="12" customHeight="1">
      <c r="A16" s="57">
        <v>2020</v>
      </c>
      <c r="B16" s="12">
        <v>765</v>
      </c>
      <c r="C16" s="13">
        <v>921.67449944089913</v>
      </c>
      <c r="D16" s="14">
        <v>1686.6744994408991</v>
      </c>
      <c r="E16" s="14">
        <v>1782.2</v>
      </c>
      <c r="F16" s="15">
        <v>95.525500559100877</v>
      </c>
      <c r="G16" s="15">
        <v>29</v>
      </c>
      <c r="H16" s="15">
        <v>124.52550055910092</v>
      </c>
      <c r="I16" s="12">
        <v>1233.9078875951516</v>
      </c>
      <c r="J16" s="14">
        <v>1057.3078875951514</v>
      </c>
      <c r="K16" s="59">
        <v>0.19493204983012455</v>
      </c>
      <c r="L16" s="59">
        <v>0.23485477052571041</v>
      </c>
      <c r="M16" s="32">
        <v>62.685947285361173</v>
      </c>
    </row>
    <row r="17" spans="1:13" s="38" customFormat="1" ht="17.100000000000001" customHeight="1">
      <c r="A17" s="57">
        <v>2021</v>
      </c>
      <c r="B17" s="12">
        <v>758</v>
      </c>
      <c r="C17" s="13">
        <v>935.0439695365518</v>
      </c>
      <c r="D17" s="14">
        <v>1693.0439695365517</v>
      </c>
      <c r="E17" s="14">
        <v>1814.2</v>
      </c>
      <c r="F17" s="15">
        <v>121.15603046344832</v>
      </c>
      <c r="G17" s="15">
        <v>33</v>
      </c>
      <c r="H17" s="15">
        <v>154.15603046344836</v>
      </c>
      <c r="I17" s="12">
        <v>1375.8470082804301</v>
      </c>
      <c r="J17" s="14">
        <v>1196.0470082804302</v>
      </c>
      <c r="K17" s="59">
        <v>0.18971078976640712</v>
      </c>
      <c r="L17" s="59">
        <v>0.23402101573495457</v>
      </c>
      <c r="M17" s="32">
        <v>70.644769409493378</v>
      </c>
    </row>
    <row r="18" spans="1:13" s="38" customFormat="1" ht="12" customHeight="1">
      <c r="A18" s="57">
        <v>2022</v>
      </c>
      <c r="B18" s="12">
        <v>791</v>
      </c>
      <c r="C18" s="13">
        <v>983.51527778723698</v>
      </c>
      <c r="D18" s="14">
        <v>1774.515277787237</v>
      </c>
      <c r="E18" s="14">
        <v>1847.1</v>
      </c>
      <c r="F18" s="15">
        <v>72.584722212763012</v>
      </c>
      <c r="G18" s="15">
        <v>36</v>
      </c>
      <c r="H18" s="15">
        <v>108.58472221276293</v>
      </c>
      <c r="I18" s="12">
        <v>1470.8094828864562</v>
      </c>
      <c r="J18" s="14">
        <v>1287.8094828864562</v>
      </c>
      <c r="K18" s="59">
        <v>0.19450819672131145</v>
      </c>
      <c r="L18" s="59">
        <v>0.24184801912800907</v>
      </c>
      <c r="M18" s="32">
        <v>72.572465225112794</v>
      </c>
    </row>
    <row r="19" spans="1:13" s="38" customFormat="1" ht="12" customHeight="1">
      <c r="A19" s="57">
        <v>2023</v>
      </c>
      <c r="B19" s="12">
        <v>785</v>
      </c>
      <c r="C19" s="13">
        <v>994.45226997403074</v>
      </c>
      <c r="D19" s="14">
        <v>1779.4522699740307</v>
      </c>
      <c r="E19" s="14">
        <v>1878</v>
      </c>
      <c r="F19" s="15">
        <v>98.547730025969258</v>
      </c>
      <c r="G19" s="15">
        <v>39</v>
      </c>
      <c r="H19" s="15">
        <v>137.54773002596926</v>
      </c>
      <c r="I19" s="12">
        <v>1593.7947427848367</v>
      </c>
      <c r="J19" s="14">
        <v>1407.7947427848367</v>
      </c>
      <c r="K19" s="59">
        <v>0.18991935483870964</v>
      </c>
      <c r="L19" s="59">
        <v>0.24059329112274933</v>
      </c>
      <c r="M19" s="32">
        <v>79.113936717469926</v>
      </c>
    </row>
    <row r="20" spans="1:13" s="38" customFormat="1" ht="12" customHeight="1">
      <c r="A20" s="57">
        <v>2024</v>
      </c>
      <c r="B20" s="12">
        <v>781</v>
      </c>
      <c r="C20" s="13">
        <v>1003.9824684682422</v>
      </c>
      <c r="D20" s="14">
        <v>1784.9824684682421</v>
      </c>
      <c r="E20" s="14">
        <v>1908.9</v>
      </c>
      <c r="F20" s="15">
        <v>123.91753153175787</v>
      </c>
      <c r="G20" s="15">
        <v>43</v>
      </c>
      <c r="H20" s="15">
        <v>166.91753153175796</v>
      </c>
      <c r="I20" s="12">
        <v>1744.932128348428</v>
      </c>
      <c r="J20" s="14">
        <v>1555.932128348428</v>
      </c>
      <c r="K20" s="59">
        <v>0.18595238095238092</v>
      </c>
      <c r="L20" s="59">
        <v>0.23904344487339096</v>
      </c>
      <c r="M20" s="32">
        <v>87.167922141197806</v>
      </c>
    </row>
    <row r="21" spans="1:13" s="38" customFormat="1" ht="12" customHeight="1">
      <c r="A21" s="57">
        <v>2025</v>
      </c>
      <c r="B21" s="12">
        <v>779</v>
      </c>
      <c r="C21" s="13">
        <v>1011.9303800383267</v>
      </c>
      <c r="D21" s="14">
        <v>1790.9303800383268</v>
      </c>
      <c r="E21" s="14">
        <v>1939.8</v>
      </c>
      <c r="F21" s="15">
        <v>148.86961996167321</v>
      </c>
      <c r="G21" s="15">
        <v>48</v>
      </c>
      <c r="H21" s="15">
        <v>196.86961996167315</v>
      </c>
      <c r="I21" s="12">
        <v>1924.5251925838791</v>
      </c>
      <c r="J21" s="14">
        <v>1732.5251925838791</v>
      </c>
      <c r="K21" s="59">
        <v>0.18257812499999998</v>
      </c>
      <c r="L21" s="59">
        <v>0.23717118282148281</v>
      </c>
      <c r="M21" s="32">
        <v>96.738835406142485</v>
      </c>
    </row>
    <row r="22" spans="1:13" s="38" customFormat="1" ht="17.100000000000001" customHeight="1">
      <c r="A22" s="58">
        <v>2026</v>
      </c>
      <c r="B22" s="12">
        <v>778</v>
      </c>
      <c r="C22" s="13">
        <v>1019.0555615169235</v>
      </c>
      <c r="D22" s="14">
        <v>1797.0555615169235</v>
      </c>
      <c r="E22" s="14">
        <v>1969.7</v>
      </c>
      <c r="F22" s="15">
        <v>172.6444384830765</v>
      </c>
      <c r="G22" s="15">
        <v>54</v>
      </c>
      <c r="H22" s="15">
        <v>226.64443848307656</v>
      </c>
      <c r="I22" s="12">
        <v>2132.1149261898872</v>
      </c>
      <c r="J22" s="14">
        <v>1937.2149261898871</v>
      </c>
      <c r="K22" s="59">
        <v>0.17963057978450486</v>
      </c>
      <c r="L22" s="59">
        <v>0.23528732821068013</v>
      </c>
      <c r="M22" s="32">
        <v>107.79938960566433</v>
      </c>
    </row>
    <row r="23" spans="1:13" s="38" customFormat="1" ht="12" customHeight="1">
      <c r="A23" s="58">
        <v>2027</v>
      </c>
      <c r="B23" s="12">
        <v>778</v>
      </c>
      <c r="C23" s="13">
        <v>1025.1814835141977</v>
      </c>
      <c r="D23" s="14">
        <v>1803.1814835141977</v>
      </c>
      <c r="E23" s="14">
        <v>2000.6</v>
      </c>
      <c r="F23" s="15">
        <v>197.41851648580231</v>
      </c>
      <c r="G23" s="15">
        <v>60</v>
      </c>
      <c r="H23" s="15">
        <v>257.41851648580223</v>
      </c>
      <c r="I23" s="12">
        <v>2368.4233939015321</v>
      </c>
      <c r="J23" s="14">
        <v>2170.523393901532</v>
      </c>
      <c r="K23" s="59">
        <v>0.17690752905507831</v>
      </c>
      <c r="L23" s="59">
        <v>0.23311352581171749</v>
      </c>
      <c r="M23" s="32">
        <v>120.3718768047366</v>
      </c>
    </row>
    <row r="24" spans="1:13" s="43" customFormat="1" ht="12" customHeight="1">
      <c r="A24" s="58">
        <v>2028</v>
      </c>
      <c r="B24" s="12">
        <v>826</v>
      </c>
      <c r="C24" s="13">
        <v>1064.8555974310657</v>
      </c>
      <c r="D24" s="14">
        <v>1890.8555974310657</v>
      </c>
      <c r="E24" s="14">
        <v>2030.6</v>
      </c>
      <c r="F24" s="15">
        <v>139.74440256893431</v>
      </c>
      <c r="G24" s="15">
        <v>66</v>
      </c>
      <c r="H24" s="15">
        <v>205.74440256893422</v>
      </c>
      <c r="I24" s="12">
        <v>2550.7180598971836</v>
      </c>
      <c r="J24" s="14">
        <v>2349.8180598971835</v>
      </c>
      <c r="K24" s="59">
        <v>0.18501742160278742</v>
      </c>
      <c r="L24" s="59">
        <v>0.23851917314284693</v>
      </c>
      <c r="M24" s="32">
        <v>124.27273997494407</v>
      </c>
    </row>
    <row r="25" spans="1:13" s="43" customFormat="1" ht="12" customHeight="1">
      <c r="A25" s="58">
        <v>2029</v>
      </c>
      <c r="B25" s="12">
        <v>829</v>
      </c>
      <c r="C25" s="13">
        <v>1069.6379171652497</v>
      </c>
      <c r="D25" s="14">
        <v>1898.6379171652497</v>
      </c>
      <c r="E25" s="14">
        <v>2061.5</v>
      </c>
      <c r="F25" s="15">
        <v>162.86208283475025</v>
      </c>
      <c r="G25" s="15">
        <v>72</v>
      </c>
      <c r="H25" s="15">
        <v>234.86208283475025</v>
      </c>
      <c r="I25" s="12">
        <v>2760.325508475526</v>
      </c>
      <c r="J25" s="14">
        <v>2556.4255084755259</v>
      </c>
      <c r="K25" s="59">
        <v>0.18295733202550268</v>
      </c>
      <c r="L25" s="59">
        <v>0.23606525881528317</v>
      </c>
      <c r="M25" s="32">
        <v>134.64523621714991</v>
      </c>
    </row>
    <row r="26" spans="1:13" s="44" customFormat="1" ht="12" customHeight="1">
      <c r="A26" s="6">
        <v>2030</v>
      </c>
      <c r="B26" s="28">
        <v>833</v>
      </c>
      <c r="C26" s="29">
        <v>1074.7513725539739</v>
      </c>
      <c r="D26" s="30">
        <v>1907.7513725539739</v>
      </c>
      <c r="E26" s="30">
        <v>2094.4</v>
      </c>
      <c r="F26" s="31">
        <v>186.64862744602615</v>
      </c>
      <c r="G26" s="31">
        <v>78</v>
      </c>
      <c r="H26" s="31">
        <v>264.64862744602624</v>
      </c>
      <c r="I26" s="28">
        <v>2997.6441803920916</v>
      </c>
      <c r="J26" s="30">
        <v>2790.5441803920917</v>
      </c>
      <c r="K26" s="60">
        <v>0.18099951714147752</v>
      </c>
      <c r="L26" s="60">
        <v>0.23352878689004741</v>
      </c>
      <c r="M26" s="33">
        <v>146.27399673450591</v>
      </c>
    </row>
    <row r="27" spans="1:13" s="43" customFormat="1" ht="17.100000000000001" customHeight="1">
      <c r="A27" s="58">
        <v>2031</v>
      </c>
      <c r="B27" s="12">
        <v>838</v>
      </c>
      <c r="C27" s="13">
        <v>1079.416369263648</v>
      </c>
      <c r="D27" s="14">
        <v>1917.416369263648</v>
      </c>
      <c r="E27" s="14">
        <v>2126.4</v>
      </c>
      <c r="F27" s="15">
        <v>208.98363073635201</v>
      </c>
      <c r="G27" s="15">
        <v>86</v>
      </c>
      <c r="H27" s="15">
        <v>294.9836307363521</v>
      </c>
      <c r="I27" s="12">
        <v>3262.948165778027</v>
      </c>
      <c r="J27" s="14">
        <v>3052.6481657780269</v>
      </c>
      <c r="K27" s="59">
        <v>0.17931526390870184</v>
      </c>
      <c r="L27" s="59">
        <v>0.23097354549150809</v>
      </c>
      <c r="M27" s="32">
        <v>159.20632652939881</v>
      </c>
    </row>
    <row r="28" spans="1:13" s="43" customFormat="1" ht="12" customHeight="1">
      <c r="A28" s="58">
        <v>2032</v>
      </c>
      <c r="B28" s="12">
        <v>844</v>
      </c>
      <c r="C28" s="13">
        <v>1084.5095815716918</v>
      </c>
      <c r="D28" s="14">
        <v>1928.5095815716918</v>
      </c>
      <c r="E28" s="14">
        <v>2160.3000000000002</v>
      </c>
      <c r="F28" s="15">
        <v>231.79041842830821</v>
      </c>
      <c r="G28" s="15">
        <v>94</v>
      </c>
      <c r="H28" s="15">
        <v>325.79041842830839</v>
      </c>
      <c r="I28" s="12">
        <v>3556.4321667233849</v>
      </c>
      <c r="J28" s="14">
        <v>3342.8321667233849</v>
      </c>
      <c r="K28" s="59">
        <v>0.17780898876404494</v>
      </c>
      <c r="L28" s="59">
        <v>0.22847814218504742</v>
      </c>
      <c r="M28" s="32">
        <v>173.33759700582107</v>
      </c>
    </row>
    <row r="29" spans="1:13" s="43" customFormat="1" ht="12" customHeight="1">
      <c r="A29" s="58">
        <v>2033</v>
      </c>
      <c r="B29" s="12">
        <v>850</v>
      </c>
      <c r="C29" s="13">
        <v>1089.1683268871961</v>
      </c>
      <c r="D29" s="14">
        <v>1939.1683268871961</v>
      </c>
      <c r="E29" s="14">
        <v>2195.3000000000002</v>
      </c>
      <c r="F29" s="15">
        <v>256.13167311280387</v>
      </c>
      <c r="G29" s="15">
        <v>103</v>
      </c>
      <c r="H29" s="15">
        <v>359.13167311280404</v>
      </c>
      <c r="I29" s="12">
        <v>3880.3516401656602</v>
      </c>
      <c r="J29" s="14">
        <v>3663.2516401656603</v>
      </c>
      <c r="K29" s="59">
        <v>0.17618608935974203</v>
      </c>
      <c r="L29" s="59">
        <v>0.22576036255146853</v>
      </c>
      <c r="M29" s="32">
        <v>188.90838868258578</v>
      </c>
    </row>
    <row r="30" spans="1:13" s="43" customFormat="1" ht="12" customHeight="1">
      <c r="A30" s="58">
        <v>2034</v>
      </c>
      <c r="B30" s="12">
        <v>855</v>
      </c>
      <c r="C30" s="13">
        <v>1093.2498967896204</v>
      </c>
      <c r="D30" s="14">
        <v>1948.2498967896204</v>
      </c>
      <c r="E30" s="14">
        <v>2228.3000000000002</v>
      </c>
      <c r="F30" s="15">
        <v>280.05010321037963</v>
      </c>
      <c r="G30" s="15">
        <v>113</v>
      </c>
      <c r="H30" s="15">
        <v>393.0501032103798</v>
      </c>
      <c r="I30" s="12">
        <v>4234.9824202060827</v>
      </c>
      <c r="J30" s="14">
        <v>4014.5824202060826</v>
      </c>
      <c r="K30" s="59">
        <v>0.17456896551724135</v>
      </c>
      <c r="L30" s="59">
        <v>0.22321345442619289</v>
      </c>
      <c r="M30" s="32">
        <v>206.06095895713489</v>
      </c>
    </row>
    <row r="31" spans="1:13" s="43" customFormat="1" ht="12" customHeight="1">
      <c r="A31" s="58">
        <v>2035</v>
      </c>
      <c r="B31" s="12">
        <v>917</v>
      </c>
      <c r="C31" s="13">
        <v>1151.4535159592672</v>
      </c>
      <c r="D31" s="14">
        <v>2068.453515959267</v>
      </c>
      <c r="E31" s="14">
        <v>2262.3000000000002</v>
      </c>
      <c r="F31" s="15">
        <v>193.84648404073306</v>
      </c>
      <c r="G31" s="15">
        <v>122</v>
      </c>
      <c r="H31" s="15">
        <v>315.84648404073323</v>
      </c>
      <c r="I31" s="12">
        <v>4508.8983852348747</v>
      </c>
      <c r="J31" s="14">
        <v>4285.0983852348745</v>
      </c>
      <c r="K31" s="59">
        <v>0.18438337801608576</v>
      </c>
      <c r="L31" s="59">
        <v>0.23152550588993306</v>
      </c>
      <c r="M31" s="32">
        <v>207.16435502045186</v>
      </c>
    </row>
    <row r="32" spans="1:13" s="38" customFormat="1" ht="5.0999999999999996" customHeight="1">
      <c r="A32" s="7"/>
      <c r="B32" s="35"/>
      <c r="C32" s="36"/>
      <c r="D32" s="18"/>
      <c r="E32" s="18"/>
      <c r="F32" s="20"/>
      <c r="G32" s="17"/>
      <c r="H32" s="19"/>
      <c r="I32" s="16"/>
      <c r="J32" s="18"/>
      <c r="K32" s="17"/>
      <c r="L32" s="17"/>
      <c r="M32" s="18"/>
    </row>
    <row r="33" spans="1:13" s="38" customFormat="1" ht="5.0999999999999996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s="38" customFormat="1" ht="14.25" customHeight="1">
      <c r="A34" s="76" t="s">
        <v>25</v>
      </c>
      <c r="E34" s="48"/>
      <c r="F34" s="77" t="s">
        <v>28</v>
      </c>
      <c r="G34" s="22"/>
      <c r="H34" s="23"/>
      <c r="I34" s="23"/>
      <c r="J34" s="23"/>
      <c r="K34" s="23"/>
      <c r="L34" s="23"/>
      <c r="M34" s="25" t="str">
        <f>"UFAS/  Versione 2  (16.06.2016) / 30.06.2016"</f>
        <v>UFAS/  Versione 2  (16.06.2016) / 30.06.2016</v>
      </c>
    </row>
    <row r="35" spans="1:13" ht="5.0999999999999996" customHeight="1">
      <c r="A35" s="48"/>
      <c r="F35" s="52"/>
      <c r="G35" s="52"/>
      <c r="H35" s="52"/>
      <c r="I35" s="52"/>
      <c r="J35" s="52"/>
      <c r="K35" s="52"/>
      <c r="L35" s="52"/>
      <c r="M35" s="52"/>
    </row>
    <row r="36" spans="1:13" s="38" customFormat="1" ht="12.75" customHeight="1">
      <c r="A36" s="21" t="s">
        <v>27</v>
      </c>
      <c r="B36" s="21"/>
      <c r="E36" s="49"/>
      <c r="F36" s="78" t="s">
        <v>29</v>
      </c>
      <c r="G36" s="24"/>
      <c r="H36" s="27">
        <v>2016</v>
      </c>
      <c r="I36" s="27">
        <v>2017</v>
      </c>
      <c r="J36" s="27">
        <v>2018</v>
      </c>
      <c r="K36" s="27">
        <v>2019</v>
      </c>
      <c r="L36" s="53">
        <v>2020</v>
      </c>
      <c r="M36" s="54" t="s">
        <v>35</v>
      </c>
    </row>
    <row r="37" spans="1:13" s="38" customFormat="1" ht="14.25" customHeight="1">
      <c r="A37" s="21" t="s">
        <v>26</v>
      </c>
      <c r="B37" s="21"/>
      <c r="E37" s="49"/>
      <c r="F37" s="78" t="s">
        <v>30</v>
      </c>
      <c r="G37" s="24"/>
      <c r="H37" s="47">
        <v>0.5</v>
      </c>
      <c r="I37" s="47">
        <v>0.5</v>
      </c>
      <c r="J37" s="47">
        <v>0.6</v>
      </c>
      <c r="K37" s="47">
        <v>0.8</v>
      </c>
      <c r="L37" s="47">
        <v>1.2</v>
      </c>
      <c r="M37" s="47">
        <v>1.9</v>
      </c>
    </row>
    <row r="38" spans="1:13" s="38" customFormat="1" ht="14.25" customHeight="1">
      <c r="A38" s="21"/>
      <c r="B38" s="21"/>
      <c r="E38" s="49"/>
      <c r="F38" s="78" t="s">
        <v>31</v>
      </c>
      <c r="G38" s="24"/>
      <c r="H38" s="47">
        <v>0.3</v>
      </c>
      <c r="I38" s="47">
        <v>0.3</v>
      </c>
      <c r="J38" s="47">
        <v>0.3</v>
      </c>
      <c r="K38" s="47">
        <v>0.3</v>
      </c>
      <c r="L38" s="47">
        <v>0.3</v>
      </c>
      <c r="M38" s="47">
        <v>0.3</v>
      </c>
    </row>
    <row r="39" spans="1:13" s="38" customFormat="1" ht="14.25" customHeight="1">
      <c r="A39" s="21"/>
      <c r="E39" s="50"/>
      <c r="F39" s="79" t="s">
        <v>32</v>
      </c>
      <c r="G39" s="23"/>
      <c r="H39" s="47">
        <v>-0.4</v>
      </c>
      <c r="I39" s="47">
        <v>0.3</v>
      </c>
      <c r="J39" s="47">
        <v>0.4</v>
      </c>
      <c r="K39" s="47">
        <v>0.6</v>
      </c>
      <c r="L39" s="47">
        <v>1</v>
      </c>
      <c r="M39" s="47">
        <v>1</v>
      </c>
    </row>
    <row r="40" spans="1:13" s="38" customFormat="1" ht="14.25" customHeight="1">
      <c r="E40" s="51"/>
      <c r="F40" s="55"/>
      <c r="G40" s="55"/>
      <c r="H40" s="23"/>
      <c r="I40" s="56"/>
      <c r="J40" s="23"/>
      <c r="K40" s="23"/>
      <c r="L40" s="23"/>
      <c r="M40" s="80" t="s">
        <v>33</v>
      </c>
    </row>
  </sheetData>
  <mergeCells count="3">
    <mergeCell ref="B6:D6"/>
    <mergeCell ref="I6:J6"/>
    <mergeCell ref="K6:M6"/>
  </mergeCells>
  <hyperlinks>
    <hyperlink ref="A1" location="read_me!A1" display="Situazione finanziaria delle IPG con la riforma Previdenza per la vecchiaia 2020" xr:uid="{0EDDC16E-BD52-4716-8F39-8BAD93CE616F}"/>
  </hyperlinks>
  <pageMargins left="0.7" right="0.7" top="0.78740157499999996" bottom="0.78740157499999996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tabSelected="1" workbookViewId="0"/>
  </sheetViews>
  <sheetFormatPr defaultColWidth="12" defaultRowHeight="12.75"/>
  <cols>
    <col min="1" max="5" width="8.625" style="45" customWidth="1"/>
    <col min="6" max="6" width="11" style="45" customWidth="1"/>
    <col min="7" max="7" width="11.5" style="45" customWidth="1"/>
    <col min="8" max="13" width="8.625" style="45" customWidth="1"/>
    <col min="14" max="16384" width="12" style="45"/>
  </cols>
  <sheetData>
    <row r="1" spans="1:13" s="38" customFormat="1" ht="18" customHeight="1">
      <c r="A1" s="34" t="s">
        <v>36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s="38" customFormat="1" ht="14.25" customHeight="1">
      <c r="B2" s="2"/>
      <c r="C2" s="2"/>
      <c r="D2" s="1"/>
      <c r="E2" s="2"/>
      <c r="F2" s="2"/>
      <c r="G2" s="2"/>
      <c r="H2" s="2"/>
      <c r="I2" s="2"/>
      <c r="J2" s="2"/>
      <c r="K2" s="2"/>
      <c r="L2" s="2"/>
      <c r="M2" s="3"/>
    </row>
    <row r="3" spans="1:13" s="38" customFormat="1" ht="17.25" customHeight="1">
      <c r="A3" s="46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6" t="s">
        <v>4</v>
      </c>
    </row>
    <row r="4" spans="1:13" s="38" customFormat="1" ht="5.099999999999999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s="39" customFormat="1" ht="30" customHeight="1">
      <c r="A5" s="63" t="s">
        <v>5</v>
      </c>
      <c r="B5" s="82" t="s">
        <v>6</v>
      </c>
      <c r="C5" s="83"/>
      <c r="D5" s="84"/>
      <c r="E5" s="64" t="s">
        <v>7</v>
      </c>
      <c r="F5" s="63" t="s">
        <v>12</v>
      </c>
      <c r="G5" s="64" t="s">
        <v>13</v>
      </c>
      <c r="H5" s="63" t="s">
        <v>14</v>
      </c>
      <c r="I5" s="82" t="s">
        <v>15</v>
      </c>
      <c r="J5" s="85"/>
      <c r="K5" s="82" t="s">
        <v>21</v>
      </c>
      <c r="L5" s="86"/>
      <c r="M5" s="84"/>
    </row>
    <row r="6" spans="1:13" s="38" customFormat="1" ht="5.0999999999999996" customHeight="1">
      <c r="A6" s="65"/>
      <c r="B6" s="66"/>
      <c r="C6" s="67"/>
      <c r="D6" s="68"/>
      <c r="E6" s="68"/>
      <c r="F6" s="65"/>
      <c r="G6" s="67"/>
      <c r="H6" s="65"/>
      <c r="I6" s="73"/>
      <c r="J6" s="68"/>
      <c r="K6" s="75"/>
      <c r="L6" s="75"/>
      <c r="M6" s="68"/>
    </row>
    <row r="7" spans="1:13" s="40" customFormat="1" ht="60">
      <c r="A7" s="69"/>
      <c r="B7" s="70" t="s">
        <v>8</v>
      </c>
      <c r="C7" s="71" t="s">
        <v>9</v>
      </c>
      <c r="D7" s="72" t="s">
        <v>10</v>
      </c>
      <c r="E7" s="72" t="s">
        <v>11</v>
      </c>
      <c r="F7" s="74" t="s">
        <v>16</v>
      </c>
      <c r="G7" s="71" t="s">
        <v>17</v>
      </c>
      <c r="H7" s="74" t="s">
        <v>18</v>
      </c>
      <c r="I7" s="70" t="s">
        <v>19</v>
      </c>
      <c r="J7" s="72" t="s">
        <v>20</v>
      </c>
      <c r="K7" s="71" t="s">
        <v>22</v>
      </c>
      <c r="L7" s="71" t="s">
        <v>23</v>
      </c>
      <c r="M7" s="72" t="s">
        <v>24</v>
      </c>
    </row>
    <row r="8" spans="1:13" s="41" customFormat="1" ht="14.25" customHeight="1">
      <c r="A8" s="7"/>
      <c r="B8" s="35" t="s">
        <v>0</v>
      </c>
      <c r="C8" s="36"/>
      <c r="D8" s="37"/>
      <c r="E8" s="37" t="s">
        <v>1</v>
      </c>
      <c r="F8" s="7"/>
      <c r="G8" s="36"/>
      <c r="H8" s="7"/>
      <c r="I8" s="35"/>
      <c r="J8" s="37"/>
      <c r="K8" s="36"/>
      <c r="L8" s="36"/>
      <c r="M8" s="37"/>
    </row>
    <row r="9" spans="1:13" s="42" customFormat="1" ht="5.0999999999999996" customHeight="1">
      <c r="A9" s="9"/>
      <c r="B9" s="11"/>
      <c r="C9" s="8"/>
      <c r="D9" s="10"/>
      <c r="E9" s="10"/>
      <c r="F9" s="9"/>
      <c r="G9" s="8"/>
      <c r="H9" s="9"/>
      <c r="I9" s="11"/>
      <c r="J9" s="10"/>
      <c r="K9" s="8"/>
      <c r="L9" s="8"/>
      <c r="M9" s="10"/>
    </row>
    <row r="10" spans="1:13" s="38" customFormat="1" ht="12" customHeight="1">
      <c r="A10" s="57">
        <v>2015</v>
      </c>
      <c r="B10" s="12">
        <f>EO_AHV2020!B11-EO_gO!B10</f>
        <v>0</v>
      </c>
      <c r="C10" s="13">
        <f>EO_AHV2020!C11-EO_gO!C10</f>
        <v>0</v>
      </c>
      <c r="D10" s="14">
        <f>EO_AHV2020!D11-EO_gO!D10</f>
        <v>0</v>
      </c>
      <c r="E10" s="14">
        <f>EO_AHV2020!E11-EO_gO!E10</f>
        <v>0</v>
      </c>
      <c r="F10" s="15">
        <f>EO_AHV2020!F11-EO_gO!F10</f>
        <v>0</v>
      </c>
      <c r="G10" s="15">
        <f>EO_AHV2020!G11-EO_gO!G10</f>
        <v>0</v>
      </c>
      <c r="H10" s="15">
        <f>EO_AHV2020!H11-EO_gO!H10</f>
        <v>0</v>
      </c>
      <c r="I10" s="12">
        <f>EO_AHV2020!I11-EO_gO!I10</f>
        <v>0</v>
      </c>
      <c r="J10" s="14">
        <f>EO_AHV2020!J11-EO_gO!J10</f>
        <v>0</v>
      </c>
      <c r="K10" s="59">
        <f>EO_AHV2020!K11-EO_gO!K10</f>
        <v>0</v>
      </c>
      <c r="L10" s="59">
        <f>EO_AHV2020!L11-EO_gO!L10</f>
        <v>0</v>
      </c>
      <c r="M10" s="61">
        <f>EO_AHV2020!M11-EO_gO!M10</f>
        <v>0</v>
      </c>
    </row>
    <row r="11" spans="1:13" s="38" customFormat="1" ht="17.100000000000001" customHeight="1">
      <c r="A11" s="57">
        <v>2016</v>
      </c>
      <c r="B11" s="12">
        <f>EO_AHV2020!B12-EO_gO!B11</f>
        <v>0</v>
      </c>
      <c r="C11" s="13">
        <f>EO_AHV2020!C12-EO_gO!C11</f>
        <v>0</v>
      </c>
      <c r="D11" s="14">
        <f>EO_AHV2020!D12-EO_gO!D11</f>
        <v>0</v>
      </c>
      <c r="E11" s="14">
        <f>EO_AHV2020!E12-EO_gO!E11</f>
        <v>0</v>
      </c>
      <c r="F11" s="15">
        <f>EO_AHV2020!F12-EO_gO!F11</f>
        <v>0</v>
      </c>
      <c r="G11" s="15">
        <f>EO_AHV2020!G12-EO_gO!G11</f>
        <v>0</v>
      </c>
      <c r="H11" s="15">
        <f>EO_AHV2020!H12-EO_gO!H11</f>
        <v>0</v>
      </c>
      <c r="I11" s="12">
        <f>EO_AHV2020!I12-EO_gO!I11</f>
        <v>0</v>
      </c>
      <c r="J11" s="14">
        <f>EO_AHV2020!J12-EO_gO!J11</f>
        <v>0</v>
      </c>
      <c r="K11" s="59">
        <f>EO_AHV2020!K12-EO_gO!K11</f>
        <v>0</v>
      </c>
      <c r="L11" s="59">
        <f>EO_AHV2020!L12-EO_gO!L11</f>
        <v>0</v>
      </c>
      <c r="M11" s="61">
        <f>EO_AHV2020!M12-EO_gO!M11</f>
        <v>0</v>
      </c>
    </row>
    <row r="12" spans="1:13" s="38" customFormat="1" ht="12" customHeight="1">
      <c r="A12" s="57">
        <v>2017</v>
      </c>
      <c r="B12" s="12">
        <f>EO_AHV2020!B13-EO_gO!B12</f>
        <v>0</v>
      </c>
      <c r="C12" s="13">
        <f>EO_AHV2020!C13-EO_gO!C12</f>
        <v>0</v>
      </c>
      <c r="D12" s="14">
        <f>EO_AHV2020!D13-EO_gO!D12</f>
        <v>0</v>
      </c>
      <c r="E12" s="14">
        <f>EO_AHV2020!E13-EO_gO!E12</f>
        <v>0</v>
      </c>
      <c r="F12" s="15">
        <f>EO_AHV2020!F13-EO_gO!F12</f>
        <v>0</v>
      </c>
      <c r="G12" s="15">
        <f>EO_AHV2020!G13-EO_gO!G12</f>
        <v>0</v>
      </c>
      <c r="H12" s="15">
        <f>EO_AHV2020!H13-EO_gO!H12</f>
        <v>0</v>
      </c>
      <c r="I12" s="12">
        <f>EO_AHV2020!I13-EO_gO!I12</f>
        <v>0</v>
      </c>
      <c r="J12" s="14">
        <f>EO_AHV2020!J13-EO_gO!J12</f>
        <v>0</v>
      </c>
      <c r="K12" s="59">
        <f>EO_AHV2020!K13-EO_gO!K12</f>
        <v>0</v>
      </c>
      <c r="L12" s="59">
        <f>EO_AHV2020!L13-EO_gO!L12</f>
        <v>0</v>
      </c>
      <c r="M12" s="61">
        <f>EO_AHV2020!M13-EO_gO!M12</f>
        <v>0</v>
      </c>
    </row>
    <row r="13" spans="1:13" s="38" customFormat="1" ht="12" customHeight="1">
      <c r="A13" s="57">
        <v>2018</v>
      </c>
      <c r="B13" s="12">
        <f>EO_AHV2020!B14-EO_gO!B13</f>
        <v>0</v>
      </c>
      <c r="C13" s="13">
        <f>EO_AHV2020!C14-EO_gO!C13</f>
        <v>0</v>
      </c>
      <c r="D13" s="14">
        <f>EO_AHV2020!D14-EO_gO!D13</f>
        <v>0</v>
      </c>
      <c r="E13" s="14">
        <f>EO_AHV2020!E14-EO_gO!E13</f>
        <v>0</v>
      </c>
      <c r="F13" s="15">
        <f>EO_AHV2020!F14-EO_gO!F13</f>
        <v>0</v>
      </c>
      <c r="G13" s="15">
        <f>EO_AHV2020!G14-EO_gO!G13</f>
        <v>0</v>
      </c>
      <c r="H13" s="15">
        <f>EO_AHV2020!H14-EO_gO!H13</f>
        <v>0</v>
      </c>
      <c r="I13" s="12">
        <f>EO_AHV2020!I14-EO_gO!I13</f>
        <v>0</v>
      </c>
      <c r="J13" s="14">
        <f>EO_AHV2020!J14-EO_gO!J13</f>
        <v>0</v>
      </c>
      <c r="K13" s="59">
        <f>EO_AHV2020!K14-EO_gO!K13</f>
        <v>0</v>
      </c>
      <c r="L13" s="59">
        <f>EO_AHV2020!L14-EO_gO!L13</f>
        <v>0</v>
      </c>
      <c r="M13" s="61">
        <f>EO_AHV2020!M14-EO_gO!M13</f>
        <v>0</v>
      </c>
    </row>
    <row r="14" spans="1:13" s="38" customFormat="1" ht="12" customHeight="1">
      <c r="A14" s="57">
        <v>2019</v>
      </c>
      <c r="B14" s="12">
        <f>EO_AHV2020!B15-EO_gO!B14</f>
        <v>0</v>
      </c>
      <c r="C14" s="13">
        <f>EO_AHV2020!C15-EO_gO!C14</f>
        <v>0</v>
      </c>
      <c r="D14" s="14">
        <f>EO_AHV2020!D15-EO_gO!D14</f>
        <v>0</v>
      </c>
      <c r="E14" s="14">
        <f>EO_AHV2020!E15-EO_gO!E14</f>
        <v>16.200000000000045</v>
      </c>
      <c r="F14" s="15">
        <f>EO_AHV2020!F15-EO_gO!F14</f>
        <v>16.200000000000003</v>
      </c>
      <c r="G14" s="15">
        <f>EO_AHV2020!G15-EO_gO!G14</f>
        <v>0</v>
      </c>
      <c r="H14" s="15">
        <f>EO_AHV2020!H15-EO_gO!H14</f>
        <v>16.200000000000045</v>
      </c>
      <c r="I14" s="12">
        <f>EO_AHV2020!I15-EO_gO!I14</f>
        <v>16.200000000000045</v>
      </c>
      <c r="J14" s="14">
        <f>EO_AHV2020!J15-EO_gO!J14</f>
        <v>16.200000000000045</v>
      </c>
      <c r="K14" s="59">
        <f>EO_AHV2020!K15-EO_gO!K14</f>
        <v>0</v>
      </c>
      <c r="L14" s="59">
        <f>EO_AHV2020!L15-EO_gO!L14</f>
        <v>0</v>
      </c>
      <c r="M14" s="61">
        <f>EO_AHV2020!M15-EO_gO!M14</f>
        <v>0.95344513893965654</v>
      </c>
    </row>
    <row r="15" spans="1:13" s="38" customFormat="1" ht="12" customHeight="1">
      <c r="A15" s="57">
        <v>2020</v>
      </c>
      <c r="B15" s="12">
        <f>EO_AHV2020!B16-EO_gO!B15</f>
        <v>0</v>
      </c>
      <c r="C15" s="13">
        <f>EO_AHV2020!C16-EO_gO!C15</f>
        <v>0</v>
      </c>
      <c r="D15" s="14">
        <f>EO_AHV2020!D16-EO_gO!D15</f>
        <v>0</v>
      </c>
      <c r="E15" s="14">
        <f>EO_AHV2020!E16-EO_gO!E15</f>
        <v>16.200000000000045</v>
      </c>
      <c r="F15" s="15">
        <f>EO_AHV2020!F16-EO_gO!F15</f>
        <v>16.200000000000003</v>
      </c>
      <c r="G15" s="15">
        <f>EO_AHV2020!G16-EO_gO!G15</f>
        <v>0</v>
      </c>
      <c r="H15" s="15">
        <f>EO_AHV2020!H16-EO_gO!H15</f>
        <v>16.200000000000045</v>
      </c>
      <c r="I15" s="12">
        <f>EO_AHV2020!I16-EO_gO!I15</f>
        <v>32.239603960396153</v>
      </c>
      <c r="J15" s="14">
        <f>EO_AHV2020!J16-EO_gO!J15</f>
        <v>32.239603960395925</v>
      </c>
      <c r="K15" s="59">
        <f>EO_AHV2020!K16-EO_gO!K15</f>
        <v>0</v>
      </c>
      <c r="L15" s="59">
        <f>EO_AHV2020!L16-EO_gO!L15</f>
        <v>0</v>
      </c>
      <c r="M15" s="61">
        <f>EO_AHV2020!M16-EO_gO!M15</f>
        <v>1.9114300934224602</v>
      </c>
    </row>
    <row r="16" spans="1:13" s="38" customFormat="1" ht="17.100000000000001" customHeight="1">
      <c r="A16" s="57">
        <v>2021</v>
      </c>
      <c r="B16" s="12">
        <f>EO_AHV2020!B17-EO_gO!B16</f>
        <v>0</v>
      </c>
      <c r="C16" s="13">
        <f>EO_AHV2020!C17-EO_gO!C16</f>
        <v>0</v>
      </c>
      <c r="D16" s="14">
        <f>EO_AHV2020!D17-EO_gO!D16</f>
        <v>0</v>
      </c>
      <c r="E16" s="14">
        <f>EO_AHV2020!E17-EO_gO!E16</f>
        <v>16.200000000000045</v>
      </c>
      <c r="F16" s="15">
        <f>EO_AHV2020!F17-EO_gO!F16</f>
        <v>16.200000000000003</v>
      </c>
      <c r="G16" s="15">
        <f>EO_AHV2020!G17-EO_gO!G16</f>
        <v>1</v>
      </c>
      <c r="H16" s="15">
        <f>EO_AHV2020!H17-EO_gO!H16</f>
        <v>17.200000000000045</v>
      </c>
      <c r="I16" s="12">
        <f>EO_AHV2020!I17-EO_gO!I16</f>
        <v>49.120399960788291</v>
      </c>
      <c r="J16" s="14">
        <f>EO_AHV2020!J17-EO_gO!J16</f>
        <v>49.120399960788291</v>
      </c>
      <c r="K16" s="59">
        <f>EO_AHV2020!K17-EO_gO!K16</f>
        <v>0</v>
      </c>
      <c r="L16" s="59">
        <f>EO_AHV2020!L17-EO_gO!L16</f>
        <v>0</v>
      </c>
      <c r="M16" s="61">
        <f>EO_AHV2020!M17-EO_gO!M16</f>
        <v>2.9013068086019302</v>
      </c>
    </row>
    <row r="17" spans="1:13" s="38" customFormat="1" ht="12" customHeight="1">
      <c r="A17" s="57">
        <v>2022</v>
      </c>
      <c r="B17" s="12">
        <f>EO_AHV2020!B18-EO_gO!B17</f>
        <v>0</v>
      </c>
      <c r="C17" s="13">
        <f>EO_AHV2020!C18-EO_gO!C17</f>
        <v>0</v>
      </c>
      <c r="D17" s="14">
        <f>EO_AHV2020!D18-EO_gO!D17</f>
        <v>0</v>
      </c>
      <c r="E17" s="14">
        <f>EO_AHV2020!E18-EO_gO!E17</f>
        <v>17.099999999999909</v>
      </c>
      <c r="F17" s="15">
        <f>EO_AHV2020!F18-EO_gO!F17</f>
        <v>17.099999999999994</v>
      </c>
      <c r="G17" s="15">
        <f>EO_AHV2020!G18-EO_gO!G17</f>
        <v>1</v>
      </c>
      <c r="H17" s="15">
        <f>EO_AHV2020!H18-EO_gO!H17</f>
        <v>18.099999999999909</v>
      </c>
      <c r="I17" s="12">
        <f>EO_AHV2020!I18-EO_gO!I17</f>
        <v>66.73405936711697</v>
      </c>
      <c r="J17" s="14">
        <f>EO_AHV2020!J18-EO_gO!J17</f>
        <v>66.73405936711697</v>
      </c>
      <c r="K17" s="59">
        <f>EO_AHV2020!K18-EO_gO!K17</f>
        <v>0</v>
      </c>
      <c r="L17" s="59">
        <f>EO_AHV2020!L18-EO_gO!L17</f>
        <v>0</v>
      </c>
      <c r="M17" s="61">
        <f>EO_AHV2020!M18-EO_gO!M17</f>
        <v>3.7606922973541401</v>
      </c>
    </row>
    <row r="18" spans="1:13" s="38" customFormat="1" ht="12" customHeight="1">
      <c r="A18" s="57">
        <v>2023</v>
      </c>
      <c r="B18" s="12">
        <f>EO_AHV2020!B19-EO_gO!B18</f>
        <v>0</v>
      </c>
      <c r="C18" s="13">
        <f>EO_AHV2020!C19-EO_gO!C18</f>
        <v>0</v>
      </c>
      <c r="D18" s="14">
        <f>EO_AHV2020!D19-EO_gO!D18</f>
        <v>0</v>
      </c>
      <c r="E18" s="14">
        <f>EO_AHV2020!E19-EO_gO!E18</f>
        <v>18</v>
      </c>
      <c r="F18" s="15">
        <f>EO_AHV2020!F19-EO_gO!F18</f>
        <v>18</v>
      </c>
      <c r="G18" s="15">
        <f>EO_AHV2020!G19-EO_gO!G18</f>
        <v>2</v>
      </c>
      <c r="H18" s="15">
        <f>EO_AHV2020!H19-EO_gO!H18</f>
        <v>20</v>
      </c>
      <c r="I18" s="12">
        <f>EO_AHV2020!I19-EO_gO!I18</f>
        <v>86.073326106056356</v>
      </c>
      <c r="J18" s="14">
        <f>EO_AHV2020!J19-EO_gO!J18</f>
        <v>86.073326106056356</v>
      </c>
      <c r="K18" s="59">
        <f>EO_AHV2020!K19-EO_gO!K18</f>
        <v>0</v>
      </c>
      <c r="L18" s="59">
        <f>EO_AHV2020!L19-EO_gO!L18</f>
        <v>0</v>
      </c>
      <c r="M18" s="61">
        <f>EO_AHV2020!M19-EO_gO!M18</f>
        <v>4.8370685495999624</v>
      </c>
    </row>
    <row r="19" spans="1:13" s="38" customFormat="1" ht="12" customHeight="1">
      <c r="A19" s="57">
        <v>2024</v>
      </c>
      <c r="B19" s="12">
        <f>EO_AHV2020!B20-EO_gO!B19</f>
        <v>0</v>
      </c>
      <c r="C19" s="13">
        <f>EO_AHV2020!C20-EO_gO!C19</f>
        <v>0</v>
      </c>
      <c r="D19" s="14">
        <f>EO_AHV2020!D20-EO_gO!D19</f>
        <v>0</v>
      </c>
      <c r="E19" s="14">
        <f>EO_AHV2020!E20-EO_gO!E19</f>
        <v>18.900000000000091</v>
      </c>
      <c r="F19" s="15">
        <f>EO_AHV2020!F20-EO_gO!F19</f>
        <v>18.900000000000006</v>
      </c>
      <c r="G19" s="15">
        <f>EO_AHV2020!G20-EO_gO!G19</f>
        <v>2</v>
      </c>
      <c r="H19" s="15">
        <f>EO_AHV2020!H20-EO_gO!H19</f>
        <v>20.900000000000091</v>
      </c>
      <c r="I19" s="12">
        <f>EO_AHV2020!I20-EO_gO!I19</f>
        <v>106.12111495649174</v>
      </c>
      <c r="J19" s="14">
        <f>EO_AHV2020!J20-EO_gO!J19</f>
        <v>106.12111495649174</v>
      </c>
      <c r="K19" s="59">
        <f>EO_AHV2020!K20-EO_gO!K19</f>
        <v>0</v>
      </c>
      <c r="L19" s="59">
        <f>EO_AHV2020!L20-EO_gO!L19</f>
        <v>0</v>
      </c>
      <c r="M19" s="61">
        <f>EO_AHV2020!M20-EO_gO!M19</f>
        <v>5.9452188932453822</v>
      </c>
    </row>
    <row r="20" spans="1:13" s="38" customFormat="1" ht="12" customHeight="1">
      <c r="A20" s="57">
        <v>2025</v>
      </c>
      <c r="B20" s="12">
        <f>EO_AHV2020!B21-EO_gO!B20</f>
        <v>0</v>
      </c>
      <c r="C20" s="13">
        <f>EO_AHV2020!C21-EO_gO!C20</f>
        <v>0</v>
      </c>
      <c r="D20" s="14">
        <f>EO_AHV2020!D21-EO_gO!D20</f>
        <v>0</v>
      </c>
      <c r="E20" s="14">
        <f>EO_AHV2020!E21-EO_gO!E20</f>
        <v>19.799999999999955</v>
      </c>
      <c r="F20" s="15">
        <f>EO_AHV2020!F21-EO_gO!F20</f>
        <v>19.800000000000011</v>
      </c>
      <c r="G20" s="15">
        <f>EO_AHV2020!G21-EO_gO!G20</f>
        <v>3</v>
      </c>
      <c r="H20" s="15">
        <f>EO_AHV2020!H21-EO_gO!H20</f>
        <v>22.799999999999955</v>
      </c>
      <c r="I20" s="12">
        <f>EO_AHV2020!I21-EO_gO!I20</f>
        <v>127.87041084801149</v>
      </c>
      <c r="J20" s="14">
        <f>EO_AHV2020!J21-EO_gO!J20</f>
        <v>127.87041084801149</v>
      </c>
      <c r="K20" s="59">
        <f>EO_AHV2020!K21-EO_gO!K20</f>
        <v>0</v>
      </c>
      <c r="L20" s="59">
        <f>EO_AHV2020!L21-EO_gO!L20</f>
        <v>0</v>
      </c>
      <c r="M20" s="61">
        <f>EO_AHV2020!M21-EO_gO!M20</f>
        <v>7.1398873051265639</v>
      </c>
    </row>
    <row r="21" spans="1:13" s="38" customFormat="1" ht="17.100000000000001" customHeight="1">
      <c r="A21" s="58">
        <v>2026</v>
      </c>
      <c r="B21" s="12">
        <f>EO_AHV2020!B22-EO_gO!B21</f>
        <v>0</v>
      </c>
      <c r="C21" s="13">
        <f>EO_AHV2020!C22-EO_gO!C21</f>
        <v>0</v>
      </c>
      <c r="D21" s="14">
        <f>EO_AHV2020!D22-EO_gO!D21</f>
        <v>0</v>
      </c>
      <c r="E21" s="14">
        <f>EO_AHV2020!E22-EO_gO!E21</f>
        <v>20.700000000000045</v>
      </c>
      <c r="F21" s="15">
        <f>EO_AHV2020!F22-EO_gO!F21</f>
        <v>20.699999999999989</v>
      </c>
      <c r="G21" s="15">
        <f>EO_AHV2020!G22-EO_gO!G21</f>
        <v>4</v>
      </c>
      <c r="H21" s="15">
        <f>EO_AHV2020!H22-EO_gO!H21</f>
        <v>24.700000000000045</v>
      </c>
      <c r="I21" s="12">
        <f>EO_AHV2020!I22-EO_gO!I21</f>
        <v>151.30436717624889</v>
      </c>
      <c r="J21" s="14">
        <f>EO_AHV2020!J22-EO_gO!J21</f>
        <v>151.30436717624889</v>
      </c>
      <c r="K21" s="59">
        <f>EO_AHV2020!K22-EO_gO!K21</f>
        <v>0</v>
      </c>
      <c r="L21" s="59">
        <f>EO_AHV2020!L22-EO_gO!L21</f>
        <v>0</v>
      </c>
      <c r="M21" s="61">
        <f>EO_AHV2020!M22-EO_gO!M21</f>
        <v>8.4195709034466546</v>
      </c>
    </row>
    <row r="22" spans="1:13" s="38" customFormat="1" ht="12" customHeight="1">
      <c r="A22" s="58">
        <v>2027</v>
      </c>
      <c r="B22" s="12">
        <f>EO_AHV2020!B23-EO_gO!B22</f>
        <v>0</v>
      </c>
      <c r="C22" s="13">
        <f>EO_AHV2020!C23-EO_gO!C22</f>
        <v>0</v>
      </c>
      <c r="D22" s="14">
        <f>EO_AHV2020!D23-EO_gO!D22</f>
        <v>0</v>
      </c>
      <c r="E22" s="14">
        <f>EO_AHV2020!E23-EO_gO!E22</f>
        <v>21.599999999999909</v>
      </c>
      <c r="F22" s="15">
        <f>EO_AHV2020!F23-EO_gO!F22</f>
        <v>21.599999999999994</v>
      </c>
      <c r="G22" s="15">
        <f>EO_AHV2020!G23-EO_gO!G22</f>
        <v>4</v>
      </c>
      <c r="H22" s="15">
        <f>EO_AHV2020!H23-EO_gO!H22</f>
        <v>25.599999999999909</v>
      </c>
      <c r="I22" s="12">
        <f>EO_AHV2020!I23-EO_gO!I22</f>
        <v>175.40630413489998</v>
      </c>
      <c r="J22" s="14">
        <f>EO_AHV2020!J23-EO_gO!J22</f>
        <v>175.40630413489998</v>
      </c>
      <c r="K22" s="59">
        <f>EO_AHV2020!K23-EO_gO!K22</f>
        <v>0</v>
      </c>
      <c r="L22" s="59">
        <f>EO_AHV2020!L23-EO_gO!L22</f>
        <v>0</v>
      </c>
      <c r="M22" s="61">
        <f>EO_AHV2020!M23-EO_gO!M22</f>
        <v>9.727601228083401</v>
      </c>
    </row>
    <row r="23" spans="1:13" s="43" customFormat="1" ht="12" customHeight="1">
      <c r="A23" s="58">
        <v>2028</v>
      </c>
      <c r="B23" s="12">
        <f>EO_AHV2020!B24-EO_gO!B23</f>
        <v>0</v>
      </c>
      <c r="C23" s="13">
        <f>EO_AHV2020!C24-EO_gO!C23</f>
        <v>0</v>
      </c>
      <c r="D23" s="14">
        <f>EO_AHV2020!D24-EO_gO!D23</f>
        <v>0</v>
      </c>
      <c r="E23" s="14">
        <f>EO_AHV2020!E24-EO_gO!E23</f>
        <v>21.599999999999909</v>
      </c>
      <c r="F23" s="15">
        <f>EO_AHV2020!F24-EO_gO!F23</f>
        <v>21.599999999999994</v>
      </c>
      <c r="G23" s="15">
        <f>EO_AHV2020!G24-EO_gO!G23</f>
        <v>5</v>
      </c>
      <c r="H23" s="15">
        <f>EO_AHV2020!H24-EO_gO!H23</f>
        <v>26.599999999999909</v>
      </c>
      <c r="I23" s="12">
        <f>EO_AHV2020!I24-EO_gO!I23</f>
        <v>200.26960805435601</v>
      </c>
      <c r="J23" s="14">
        <f>EO_AHV2020!J24-EO_gO!J23</f>
        <v>200.26960805435601</v>
      </c>
      <c r="K23" s="59">
        <f>EO_AHV2020!K24-EO_gO!K23</f>
        <v>0</v>
      </c>
      <c r="L23" s="59">
        <f>EO_AHV2020!L24-EO_gO!L23</f>
        <v>0</v>
      </c>
      <c r="M23" s="61">
        <f>EO_AHV2020!M24-EO_gO!M23</f>
        <v>10.59148082626956</v>
      </c>
    </row>
    <row r="24" spans="1:13" s="43" customFormat="1" ht="12" customHeight="1">
      <c r="A24" s="58">
        <v>2029</v>
      </c>
      <c r="B24" s="12">
        <f>EO_AHV2020!B25-EO_gO!B24</f>
        <v>0</v>
      </c>
      <c r="C24" s="13">
        <f>EO_AHV2020!C25-EO_gO!C24</f>
        <v>0</v>
      </c>
      <c r="D24" s="14">
        <f>EO_AHV2020!D25-EO_gO!D24</f>
        <v>0</v>
      </c>
      <c r="E24" s="14">
        <f>EO_AHV2020!E25-EO_gO!E24</f>
        <v>22.5</v>
      </c>
      <c r="F24" s="15">
        <f>EO_AHV2020!F25-EO_gO!F24</f>
        <v>22.5</v>
      </c>
      <c r="G24" s="15">
        <f>EO_AHV2020!G25-EO_gO!G24</f>
        <v>6</v>
      </c>
      <c r="H24" s="15">
        <f>EO_AHV2020!H25-EO_gO!H24</f>
        <v>28.5</v>
      </c>
      <c r="I24" s="12">
        <f>EO_AHV2020!I25-EO_gO!I24</f>
        <v>226.7867406478772</v>
      </c>
      <c r="J24" s="14">
        <f>EO_AHV2020!J25-EO_gO!J24</f>
        <v>226.7867406478772</v>
      </c>
      <c r="K24" s="59">
        <f>EO_AHV2020!K25-EO_gO!K24</f>
        <v>0</v>
      </c>
      <c r="L24" s="59">
        <f>EO_AHV2020!L25-EO_gO!L24</f>
        <v>0</v>
      </c>
      <c r="M24" s="61">
        <f>EO_AHV2020!M25-EO_gO!M24</f>
        <v>11.94470723446203</v>
      </c>
    </row>
    <row r="25" spans="1:13" s="44" customFormat="1" ht="12" customHeight="1">
      <c r="A25" s="6">
        <v>2030</v>
      </c>
      <c r="B25" s="12">
        <f>EO_AHV2020!B26-EO_gO!B25</f>
        <v>0</v>
      </c>
      <c r="C25" s="29">
        <f>EO_AHV2020!C26-EO_gO!C25</f>
        <v>0</v>
      </c>
      <c r="D25" s="30">
        <f>EO_AHV2020!D26-EO_gO!D25</f>
        <v>0</v>
      </c>
      <c r="E25" s="30">
        <f>EO_AHV2020!E26-EO_gO!E25</f>
        <v>23.400000000000091</v>
      </c>
      <c r="F25" s="31">
        <f>EO_AHV2020!F26-EO_gO!F25</f>
        <v>23.400000000000006</v>
      </c>
      <c r="G25" s="31">
        <f>EO_AHV2020!G26-EO_gO!G25</f>
        <v>6</v>
      </c>
      <c r="H25" s="31">
        <f>EO_AHV2020!H26-EO_gO!H25</f>
        <v>29.400000000000091</v>
      </c>
      <c r="I25" s="28">
        <f>EO_AHV2020!I26-EO_gO!I25</f>
        <v>253.94132737413611</v>
      </c>
      <c r="J25" s="30">
        <f>EO_AHV2020!J26-EO_gO!J25</f>
        <v>253.94132737413611</v>
      </c>
      <c r="K25" s="60">
        <f>EO_AHV2020!K26-EO_gO!K25</f>
        <v>0</v>
      </c>
      <c r="L25" s="60">
        <f>EO_AHV2020!L26-EO_gO!L25</f>
        <v>0</v>
      </c>
      <c r="M25" s="62">
        <f>EO_AHV2020!M26-EO_gO!M25</f>
        <v>13.311028419503941</v>
      </c>
    </row>
    <row r="26" spans="1:13" s="43" customFormat="1" ht="17.100000000000001" customHeight="1">
      <c r="A26" s="58">
        <v>2031</v>
      </c>
      <c r="B26" s="12">
        <f>EO_AHV2020!B27-EO_gO!B26</f>
        <v>0</v>
      </c>
      <c r="C26" s="13">
        <f>EO_AHV2020!C27-EO_gO!C26</f>
        <v>0</v>
      </c>
      <c r="D26" s="14">
        <f>EO_AHV2020!D27-EO_gO!D26</f>
        <v>0</v>
      </c>
      <c r="E26" s="14">
        <f>EO_AHV2020!E27-EO_gO!E26</f>
        <v>23.400000000000091</v>
      </c>
      <c r="F26" s="15">
        <f>EO_AHV2020!F27-EO_gO!F26</f>
        <v>23.400000000000006</v>
      </c>
      <c r="G26" s="15">
        <f>EO_AHV2020!G27-EO_gO!G26</f>
        <v>8</v>
      </c>
      <c r="H26" s="15">
        <f>EO_AHV2020!H27-EO_gO!H26</f>
        <v>31.400000000000091</v>
      </c>
      <c r="I26" s="12">
        <f>EO_AHV2020!I27-EO_gO!I26</f>
        <v>282.82705680607569</v>
      </c>
      <c r="J26" s="14">
        <f>EO_AHV2020!J27-EO_gO!J26</f>
        <v>282.82705680607569</v>
      </c>
      <c r="K26" s="59">
        <f>EO_AHV2020!K27-EO_gO!K26</f>
        <v>0</v>
      </c>
      <c r="L26" s="59">
        <f>EO_AHV2020!L27-EO_gO!L26</f>
        <v>0</v>
      </c>
      <c r="M26" s="61">
        <f>EO_AHV2020!M27-EO_gO!M26</f>
        <v>14.750424651620676</v>
      </c>
    </row>
    <row r="27" spans="1:13" s="43" customFormat="1" ht="12" customHeight="1">
      <c r="A27" s="58">
        <v>2032</v>
      </c>
      <c r="B27" s="12">
        <f>EO_AHV2020!B28-EO_gO!B27</f>
        <v>0</v>
      </c>
      <c r="C27" s="13">
        <f>EO_AHV2020!C28-EO_gO!C27</f>
        <v>0</v>
      </c>
      <c r="D27" s="14">
        <f>EO_AHV2020!D28-EO_gO!D27</f>
        <v>0</v>
      </c>
      <c r="E27" s="14">
        <f>EO_AHV2020!E28-EO_gO!E27</f>
        <v>24.300000000000182</v>
      </c>
      <c r="F27" s="15">
        <f>EO_AHV2020!F28-EO_gO!F27</f>
        <v>24.300000000000011</v>
      </c>
      <c r="G27" s="15">
        <f>EO_AHV2020!G28-EO_gO!G27</f>
        <v>9</v>
      </c>
      <c r="H27" s="15">
        <f>EO_AHV2020!H28-EO_gO!H27</f>
        <v>33.300000000000182</v>
      </c>
      <c r="I27" s="12">
        <f>EO_AHV2020!I28-EO_gO!I27</f>
        <v>313.32678891690693</v>
      </c>
      <c r="J27" s="14">
        <f>EO_AHV2020!J28-EO_gO!J27</f>
        <v>313.32678891690693</v>
      </c>
      <c r="K27" s="59">
        <f>EO_AHV2020!K28-EO_gO!K27</f>
        <v>0</v>
      </c>
      <c r="L27" s="59">
        <f>EO_AHV2020!L28-EO_gO!L27</f>
        <v>0</v>
      </c>
      <c r="M27" s="61">
        <f>EO_AHV2020!M28-EO_gO!M27</f>
        <v>16.247095265223038</v>
      </c>
    </row>
    <row r="28" spans="1:13" s="43" customFormat="1" ht="12" customHeight="1">
      <c r="A28" s="58">
        <v>2033</v>
      </c>
      <c r="B28" s="12">
        <f>EO_AHV2020!B29-EO_gO!B28</f>
        <v>0</v>
      </c>
      <c r="C28" s="13">
        <f>EO_AHV2020!C29-EO_gO!C28</f>
        <v>0</v>
      </c>
      <c r="D28" s="14">
        <f>EO_AHV2020!D29-EO_gO!D28</f>
        <v>0</v>
      </c>
      <c r="E28" s="14">
        <f>EO_AHV2020!E29-EO_gO!E28</f>
        <v>24.300000000000182</v>
      </c>
      <c r="F28" s="15">
        <f>EO_AHV2020!F29-EO_gO!F28</f>
        <v>24.300000000000011</v>
      </c>
      <c r="G28" s="15">
        <f>EO_AHV2020!G29-EO_gO!G28</f>
        <v>10</v>
      </c>
      <c r="H28" s="15">
        <f>EO_AHV2020!H29-EO_gO!H28</f>
        <v>34.300000000000182</v>
      </c>
      <c r="I28" s="12">
        <f>EO_AHV2020!I29-EO_gO!I28</f>
        <v>344.5245434820863</v>
      </c>
      <c r="J28" s="14">
        <f>EO_AHV2020!J29-EO_gO!J28</f>
        <v>344.5245434820863</v>
      </c>
      <c r="K28" s="59">
        <f>EO_AHV2020!K29-EO_gO!K28</f>
        <v>0</v>
      </c>
      <c r="L28" s="59">
        <f>EO_AHV2020!L29-EO_gO!L28</f>
        <v>0</v>
      </c>
      <c r="M28" s="61">
        <f>EO_AHV2020!M29-EO_gO!M28</f>
        <v>17.76661358919398</v>
      </c>
    </row>
    <row r="29" spans="1:13" s="43" customFormat="1" ht="12" customHeight="1">
      <c r="A29" s="58">
        <v>2034</v>
      </c>
      <c r="B29" s="12">
        <f>EO_AHV2020!B30-EO_gO!B29</f>
        <v>0</v>
      </c>
      <c r="C29" s="13">
        <f>EO_AHV2020!C30-EO_gO!C29</f>
        <v>0</v>
      </c>
      <c r="D29" s="14">
        <f>EO_AHV2020!D30-EO_gO!D29</f>
        <v>0</v>
      </c>
      <c r="E29" s="14">
        <f>EO_AHV2020!E30-EO_gO!E29</f>
        <v>24.300000000000182</v>
      </c>
      <c r="F29" s="15">
        <f>EO_AHV2020!F30-EO_gO!F29</f>
        <v>24.300000000000011</v>
      </c>
      <c r="G29" s="15">
        <f>EO_AHV2020!G30-EO_gO!G29</f>
        <v>11</v>
      </c>
      <c r="H29" s="15">
        <f>EO_AHV2020!H30-EO_gO!H29</f>
        <v>35.300000000000182</v>
      </c>
      <c r="I29" s="12">
        <f>EO_AHV2020!I30-EO_gO!I29</f>
        <v>376.41340938820395</v>
      </c>
      <c r="J29" s="14">
        <f>EO_AHV2020!J30-EO_gO!J29</f>
        <v>376.41340938820395</v>
      </c>
      <c r="K29" s="59">
        <f>EO_AHV2020!K30-EO_gO!K29</f>
        <v>0</v>
      </c>
      <c r="L29" s="59">
        <f>EO_AHV2020!L30-EO_gO!L29</f>
        <v>0</v>
      </c>
      <c r="M29" s="61">
        <f>EO_AHV2020!M30-EO_gO!M29</f>
        <v>19.320591778727561</v>
      </c>
    </row>
    <row r="30" spans="1:13" s="43" customFormat="1" ht="12" customHeight="1">
      <c r="A30" s="58">
        <v>2035</v>
      </c>
      <c r="B30" s="12">
        <f>EO_AHV2020!B31-EO_gO!B30</f>
        <v>0</v>
      </c>
      <c r="C30" s="13">
        <f>EO_AHV2020!C31-EO_gO!C30</f>
        <v>0</v>
      </c>
      <c r="D30" s="14">
        <f>EO_AHV2020!D31-EO_gO!D30</f>
        <v>0</v>
      </c>
      <c r="E30" s="14">
        <f>EO_AHV2020!E31-EO_gO!E30</f>
        <v>24.300000000000182</v>
      </c>
      <c r="F30" s="15">
        <f>EO_AHV2020!F31-EO_gO!F30</f>
        <v>24.300000000000011</v>
      </c>
      <c r="G30" s="15">
        <f>EO_AHV2020!G31-EO_gO!G30</f>
        <v>11</v>
      </c>
      <c r="H30" s="15">
        <f>EO_AHV2020!H31-EO_gO!H30</f>
        <v>35.300000000000182</v>
      </c>
      <c r="I30" s="12">
        <f>EO_AHV2020!I31-EO_gO!I30</f>
        <v>407.98654394871755</v>
      </c>
      <c r="J30" s="14">
        <f>EO_AHV2020!J31-EO_gO!J30</f>
        <v>407.98654394871755</v>
      </c>
      <c r="K30" s="59">
        <f>EO_AHV2020!K31-EO_gO!K30</f>
        <v>0</v>
      </c>
      <c r="L30" s="59">
        <f>EO_AHV2020!L31-EO_gO!L30</f>
        <v>0</v>
      </c>
      <c r="M30" s="61">
        <f>EO_AHV2020!M31-EO_gO!M30</f>
        <v>19.724230726041242</v>
      </c>
    </row>
    <row r="31" spans="1:13" s="38" customFormat="1" ht="5.0999999999999996" customHeight="1">
      <c r="A31" s="7"/>
      <c r="B31" s="35"/>
      <c r="C31" s="36"/>
      <c r="D31" s="18"/>
      <c r="E31" s="18"/>
      <c r="F31" s="20"/>
      <c r="G31" s="17"/>
      <c r="H31" s="19"/>
      <c r="I31" s="16"/>
      <c r="J31" s="18"/>
      <c r="K31" s="17"/>
      <c r="L31" s="17"/>
      <c r="M31" s="18"/>
    </row>
    <row r="32" spans="1:13" s="38" customFormat="1" ht="5.0999999999999996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38" customFormat="1" ht="14.25" customHeight="1">
      <c r="A33" s="76" t="s">
        <v>25</v>
      </c>
      <c r="E33" s="48"/>
      <c r="F33" s="77" t="s">
        <v>28</v>
      </c>
      <c r="G33" s="22"/>
      <c r="H33" s="23"/>
      <c r="I33" s="23"/>
      <c r="J33" s="23"/>
      <c r="K33" s="23"/>
      <c r="L33" s="23"/>
      <c r="M33" s="25" t="str">
        <f>"UFAS/  Versione 2  (16.06.2016) / 30.06.2016"</f>
        <v>UFAS/  Versione 2  (16.06.2016) / 30.06.2016</v>
      </c>
    </row>
    <row r="34" spans="1:13" ht="5.0999999999999996" customHeight="1">
      <c r="A34" s="48"/>
      <c r="F34" s="52"/>
      <c r="G34" s="52"/>
      <c r="H34" s="52"/>
      <c r="I34" s="52"/>
      <c r="J34" s="52"/>
      <c r="K34" s="52"/>
      <c r="L34" s="52"/>
      <c r="M34" s="52"/>
    </row>
    <row r="35" spans="1:13" s="38" customFormat="1" ht="12.75" customHeight="1">
      <c r="A35" s="21" t="s">
        <v>27</v>
      </c>
      <c r="B35" s="21"/>
      <c r="E35" s="49"/>
      <c r="F35" s="78" t="s">
        <v>29</v>
      </c>
      <c r="G35" s="24"/>
      <c r="H35" s="27">
        <v>2016</v>
      </c>
      <c r="I35" s="27">
        <v>2017</v>
      </c>
      <c r="J35" s="27">
        <v>2018</v>
      </c>
      <c r="K35" s="27">
        <v>2019</v>
      </c>
      <c r="L35" s="53">
        <v>2020</v>
      </c>
      <c r="M35" s="54" t="s">
        <v>35</v>
      </c>
    </row>
    <row r="36" spans="1:13" s="38" customFormat="1" ht="14.25" customHeight="1">
      <c r="A36" s="21" t="s">
        <v>26</v>
      </c>
      <c r="B36" s="21"/>
      <c r="E36" s="49"/>
      <c r="F36" s="78" t="s">
        <v>30</v>
      </c>
      <c r="G36" s="24"/>
      <c r="H36" s="47">
        <v>0.5</v>
      </c>
      <c r="I36" s="47">
        <v>0.5</v>
      </c>
      <c r="J36" s="47">
        <v>0.6</v>
      </c>
      <c r="K36" s="47">
        <v>0.8</v>
      </c>
      <c r="L36" s="47">
        <v>1.2</v>
      </c>
      <c r="M36" s="47">
        <v>1.9</v>
      </c>
    </row>
    <row r="37" spans="1:13" s="38" customFormat="1" ht="14.25" customHeight="1">
      <c r="A37" s="21"/>
      <c r="B37" s="21"/>
      <c r="E37" s="49"/>
      <c r="F37" s="78" t="s">
        <v>31</v>
      </c>
      <c r="G37" s="24"/>
      <c r="H37" s="47">
        <v>0.3</v>
      </c>
      <c r="I37" s="47">
        <v>0.3</v>
      </c>
      <c r="J37" s="47">
        <v>0.3</v>
      </c>
      <c r="K37" s="47">
        <v>0.3</v>
      </c>
      <c r="L37" s="47">
        <v>0.3</v>
      </c>
      <c r="M37" s="47">
        <v>0.3</v>
      </c>
    </row>
    <row r="38" spans="1:13" s="38" customFormat="1" ht="14.25" customHeight="1">
      <c r="A38" s="21"/>
      <c r="E38" s="50"/>
      <c r="F38" s="79" t="s">
        <v>32</v>
      </c>
      <c r="G38" s="23"/>
      <c r="H38" s="47">
        <v>-0.4</v>
      </c>
      <c r="I38" s="47">
        <v>0.3</v>
      </c>
      <c r="J38" s="47">
        <v>0.4</v>
      </c>
      <c r="K38" s="47">
        <v>0.6</v>
      </c>
      <c r="L38" s="47">
        <v>1</v>
      </c>
      <c r="M38" s="47">
        <v>1</v>
      </c>
    </row>
    <row r="39" spans="1:13" s="38" customFormat="1" ht="14.25" customHeight="1">
      <c r="E39" s="51"/>
      <c r="F39" s="55"/>
      <c r="G39" s="55"/>
      <c r="H39" s="23"/>
      <c r="I39" s="56"/>
      <c r="J39" s="23"/>
      <c r="K39" s="23"/>
      <c r="L39" s="23"/>
      <c r="M39" s="80" t="s">
        <v>33</v>
      </c>
    </row>
  </sheetData>
  <mergeCells count="3">
    <mergeCell ref="B5:D5"/>
    <mergeCell ref="I5:J5"/>
    <mergeCell ref="K5:M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EO_gO</vt:lpstr>
      <vt:lpstr>EO_AHV2020</vt:lpstr>
      <vt:lpstr>EO_Ver</vt:lpstr>
      <vt:lpstr>EO_gO!Area_stampa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Delparente Gala BSV</cp:lastModifiedBy>
  <cp:lastPrinted>2024-02-01T13:44:54Z</cp:lastPrinted>
  <dcterms:created xsi:type="dcterms:W3CDTF">2015-09-08T15:23:01Z</dcterms:created>
  <dcterms:modified xsi:type="dcterms:W3CDTF">2024-02-02T09:39:01Z</dcterms:modified>
</cp:coreProperties>
</file>