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it\"/>
    </mc:Choice>
  </mc:AlternateContent>
  <xr:revisionPtr revIDLastSave="0" documentId="13_ncr:1_{7EE59094-D012-4A09-BD3F-AB61DFD9518B}" xr6:coauthVersionLast="47" xr6:coauthVersionMax="47" xr10:uidLastSave="{00000000-0000-0000-0000-000000000000}"/>
  <bookViews>
    <workbookView xWindow="-28920" yWindow="-4965" windowWidth="29040" windowHeight="15720" tabRatio="888" activeTab="1" xr2:uid="{00000000-000D-0000-FFFF-FFFF00000000}"/>
  </bookViews>
  <sheets>
    <sheet name="IV_gO" sheetId="7" r:id="rId1"/>
    <sheet name="IV_AVSR" sheetId="25" r:id="rId2"/>
  </sheets>
  <definedNames>
    <definedName name="_Toc454446898" localSheetId="0">IV_gO!$P$7</definedName>
    <definedName name="_xlnm.Print_Area" localSheetId="1">IV_AVSR!$A$1:$R$39</definedName>
    <definedName name="_xlnm.Print_Area" localSheetId="0">IV_gO!$A$1:$R$39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7" l="1"/>
  <c r="R39" i="25" l="1"/>
  <c r="R38" i="25"/>
  <c r="Q38" i="25"/>
  <c r="P38" i="25"/>
  <c r="O38" i="25"/>
  <c r="N38" i="25"/>
  <c r="M38" i="25"/>
  <c r="R37" i="25"/>
  <c r="Q37" i="25"/>
  <c r="P37" i="25"/>
  <c r="O37" i="25"/>
  <c r="N37" i="25"/>
  <c r="M37" i="25"/>
  <c r="R36" i="25"/>
  <c r="Q36" i="25"/>
  <c r="P36" i="25"/>
  <c r="O36" i="25"/>
  <c r="N36" i="25"/>
  <c r="M36" i="25"/>
  <c r="R35" i="25"/>
  <c r="Q35" i="25"/>
  <c r="P35" i="25"/>
  <c r="O35" i="25"/>
  <c r="N35" i="25"/>
  <c r="M35" i="25"/>
  <c r="K39" i="25"/>
  <c r="K38" i="25"/>
  <c r="K37" i="25"/>
  <c r="K36" i="25"/>
  <c r="K35" i="25"/>
  <c r="K33" i="25"/>
  <c r="R3" i="25" l="1"/>
  <c r="A3" i="25"/>
  <c r="R33" i="25" l="1"/>
</calcChain>
</file>

<file path=xl/sharedStrings.xml><?xml version="1.0" encoding="utf-8"?>
<sst xmlns="http://schemas.openxmlformats.org/spreadsheetml/2006/main" count="93" uniqueCount="84">
  <si>
    <t>1)</t>
  </si>
  <si>
    <t>2)</t>
  </si>
  <si>
    <t>3)</t>
  </si>
  <si>
    <t>4)</t>
  </si>
  <si>
    <t>Année</t>
  </si>
  <si>
    <t>Dépenses</t>
  </si>
  <si>
    <t>Recettes</t>
  </si>
  <si>
    <t>Résultat de répartition</t>
  </si>
  <si>
    <t>Produits des placements</t>
  </si>
  <si>
    <t>Résultat d'exploitation</t>
  </si>
  <si>
    <t>Etat du fonds AI</t>
  </si>
  <si>
    <t>Indicateurs</t>
  </si>
  <si>
    <t>Capital</t>
  </si>
  <si>
    <t>Dette envers le fonds AVS</t>
  </si>
  <si>
    <t>Réduction annuelle de la dette</t>
  </si>
  <si>
    <t>Total recettes</t>
  </si>
  <si>
    <t>Autres recettes</t>
  </si>
  <si>
    <t>Confédération: intérêts dette</t>
  </si>
  <si>
    <t>TVA</t>
  </si>
  <si>
    <t>Cotisations</t>
  </si>
  <si>
    <t>Total dépenses</t>
  </si>
  <si>
    <t>Intérêts dette</t>
  </si>
  <si>
    <t>Confédération</t>
  </si>
  <si>
    <t>dès 2021</t>
  </si>
  <si>
    <t>Explications</t>
  </si>
  <si>
    <t xml:space="preserve"> ou si la part des avoirs du fonds AI en liquidités et placements excéde, en fin d’exercice, le seuil de 50 % des dépenses annuelles.</t>
  </si>
  <si>
    <t xml:space="preserve"> dans la rubrique « Confédération» et à raison de 62.3% dans cette colonne.</t>
  </si>
  <si>
    <t>5)</t>
  </si>
  <si>
    <t>6)</t>
  </si>
  <si>
    <t>6) Réduction annuelle de la dette, si le montant du fonds AI excède à la fin de l’exercice le capital de 5 milliards de francs (nominal)</t>
  </si>
  <si>
    <t>1) 2016-2017: avec programme de consolidation et de réexamen des tâches 2014 (taux d'intérêt 1%)</t>
  </si>
  <si>
    <t>2) 2011-2017: augmentation (proportionnelle) de la TVA de 0,4 point de pourcentage.</t>
  </si>
  <si>
    <t>5) Recettes provenant des actions récursoires contre les tiers responsables, divers.</t>
  </si>
  <si>
    <t>4) 2011-2017: la Confédération prend en charge la totalité des intérêts sur la dette; cette contribution se retrouve à raison  de 37.7%</t>
  </si>
  <si>
    <t>Explications:</t>
  </si>
  <si>
    <t xml:space="preserve">3) Avec le programme de stabilisation 2017/2019 selon le message mai 2016: réduction de la participation de la Confédération de 1,6%. </t>
  </si>
  <si>
    <t>Participation Confédé-ration en % dépenses</t>
  </si>
  <si>
    <t>Liquidités et placements en % des dépenses</t>
  </si>
  <si>
    <t>Rendement capital</t>
  </si>
  <si>
    <r>
      <rPr>
        <b/>
        <sz val="10"/>
        <rFont val="Calibri"/>
        <family val="2"/>
      </rPr>
      <t>Anno</t>
    </r>
  </si>
  <si>
    <r>
      <rPr>
        <b/>
        <sz val="10"/>
        <rFont val="Calibri"/>
        <family val="2"/>
      </rPr>
      <t>Uscite</t>
    </r>
  </si>
  <si>
    <r>
      <rPr>
        <sz val="9"/>
        <rFont val="Calibri"/>
        <family val="2"/>
      </rPr>
      <t>Uscite senza interessi</t>
    </r>
  </si>
  <si>
    <r>
      <rPr>
        <sz val="9"/>
        <rFont val="Calibri"/>
        <family val="2"/>
      </rPr>
      <t>Interessi passivi</t>
    </r>
  </si>
  <si>
    <r>
      <rPr>
        <sz val="9"/>
        <rFont val="Calibri"/>
        <family val="2"/>
      </rPr>
      <t>Totale
uscite</t>
    </r>
  </si>
  <si>
    <t>Situazione finanziaria dell'AI secondo l'ordinamento vigente</t>
  </si>
  <si>
    <t>Programma di stabilizzazione 2017/2019 in conformità al messaggio di maggio 2016</t>
  </si>
  <si>
    <t>Importi in milioni di franchi, ai prezzi del 2017</t>
  </si>
  <si>
    <r>
      <rPr>
        <b/>
        <sz val="10"/>
        <rFont val="Calibri"/>
        <family val="2"/>
      </rPr>
      <t>Entrate</t>
    </r>
  </si>
  <si>
    <r>
      <rPr>
        <b/>
        <sz val="10"/>
        <rFont val="Calibri"/>
        <family val="2"/>
      </rPr>
      <t>Risultato di ripartizione</t>
    </r>
  </si>
  <si>
    <r>
      <rPr>
        <b/>
        <sz val="10"/>
        <rFont val="Calibri"/>
        <family val="2"/>
      </rPr>
      <t>Reddito del capitale</t>
    </r>
  </si>
  <si>
    <r>
      <rPr>
        <b/>
        <sz val="10"/>
        <rFont val="Calibri"/>
        <family val="2"/>
      </rPr>
      <t>Risultato d'esercizio</t>
    </r>
  </si>
  <si>
    <r>
      <rPr>
        <sz val="9"/>
        <rFont val="Calibri"/>
        <family val="2"/>
      </rPr>
      <t>Contributi</t>
    </r>
  </si>
  <si>
    <r>
      <rPr>
        <sz val="9"/>
        <rFont val="Calibri"/>
        <family val="2"/>
      </rPr>
      <t>Imposta sul valore aggiunto (IVA)</t>
    </r>
  </si>
  <si>
    <t xml:space="preserve">Confedera-
zione  </t>
  </si>
  <si>
    <t xml:space="preserve"> Confedera-
zione: interessi passivi</t>
  </si>
  <si>
    <r>
      <rPr>
        <sz val="9"/>
        <rFont val="Calibri"/>
        <family val="2"/>
      </rPr>
      <t>Altre entrate</t>
    </r>
  </si>
  <si>
    <r>
      <rPr>
        <sz val="9"/>
        <rFont val="Calibri"/>
        <family val="2"/>
      </rPr>
      <t>Totale
entrate</t>
    </r>
  </si>
  <si>
    <r>
      <rPr>
        <sz val="9"/>
        <rFont val="Calibri"/>
        <family val="2"/>
      </rPr>
      <t>Risultato
di ripartizione</t>
    </r>
  </si>
  <si>
    <r>
      <rPr>
        <sz val="9"/>
        <rFont val="Calibri"/>
        <family val="2"/>
      </rPr>
      <t>Redditi
da investimenti</t>
    </r>
  </si>
  <si>
    <r>
      <rPr>
        <sz val="9"/>
        <rFont val="Calibri"/>
        <family val="2"/>
      </rPr>
      <t>Risultato
d'esercizio</t>
    </r>
  </si>
  <si>
    <r>
      <rPr>
        <b/>
        <sz val="10"/>
        <rFont val="Calibri"/>
        <family val="2"/>
      </rPr>
      <t>Livello del Fondo AI</t>
    </r>
  </si>
  <si>
    <r>
      <rPr>
        <b/>
        <sz val="10"/>
        <rFont val="Calibri"/>
        <family val="2"/>
      </rPr>
      <t>Indicatori</t>
    </r>
  </si>
  <si>
    <r>
      <rPr>
        <sz val="9"/>
        <rFont val="Calibri"/>
        <family val="2"/>
      </rPr>
      <t>Capitale</t>
    </r>
  </si>
  <si>
    <r>
      <rPr>
        <sz val="9"/>
        <rFont val="Calibri"/>
        <family val="2"/>
      </rPr>
      <t>Riduzione annuale del debito</t>
    </r>
  </si>
  <si>
    <r>
      <rPr>
        <sz val="9"/>
        <rFont val="Calibri"/>
        <family val="2"/>
      </rPr>
      <t>Debito nei confronti del Fondo AVS</t>
    </r>
  </si>
  <si>
    <t>Quota della Confedera-
zione in % delle uscite</t>
  </si>
  <si>
    <r>
      <rPr>
        <sz val="9"/>
        <rFont val="Calibri"/>
        <family val="2"/>
      </rPr>
      <t>Liquidità e investimenti in % delle uscite</t>
    </r>
  </si>
  <si>
    <t xml:space="preserve">Consuntivo 2015 </t>
  </si>
  <si>
    <t>1) 2016-2017:  con programma di consolidamento e revisione dei compiti 2014 (tasso d'interesse 1%)</t>
  </si>
  <si>
    <t>2) 2011-2017: un aumento (proporzionale) di 0,4 punti percentuali dell'IVA.</t>
  </si>
  <si>
    <t xml:space="preserve">3) Con il programma di stabilizzazione 2017/2019 secondo il messaggio di maggio 2016: riduzione del contributo della Confederazione dell'1,6%. </t>
  </si>
  <si>
    <t>il 37,7% di questo contributo è indicato alla voce "Confederazione" e il 62,3% in questa colonna.</t>
  </si>
  <si>
    <t xml:space="preserve">4) 2011-2017:  la Confederazione paga tutti gli interessi sul debito; </t>
  </si>
  <si>
    <t>5) Ricavi da azioni di regresso contro terzi responsabili, varie.</t>
  </si>
  <si>
    <t>6) Riduzione annuale del debito, se l'ammontare del fondo IV alla fine dell'esercizio supera il capitale di 5 miliardi di franchi svizzeri (nominali)</t>
  </si>
  <si>
    <t>o se, alla fine dell'esercizio, la quota del patrimonio del fondo AI in liquidità e investimenti supera la soglia del 50% delle spese annuali.</t>
  </si>
  <si>
    <t>Previsioni sull'evoluzione economica, in %:</t>
  </si>
  <si>
    <t>Anno</t>
  </si>
  <si>
    <r>
      <rPr>
        <sz val="9"/>
        <rFont val="Calibri"/>
        <family val="2"/>
      </rPr>
      <t>Indice dei salari</t>
    </r>
  </si>
  <si>
    <r>
      <rPr>
        <sz val="9"/>
        <rFont val="Calibri"/>
        <family val="2"/>
      </rPr>
      <t>Variazione strutturale</t>
    </r>
  </si>
  <si>
    <r>
      <rPr>
        <sz val="9"/>
        <rFont val="Calibri"/>
        <family val="2"/>
      </rPr>
      <t>Prezzi</t>
    </r>
  </si>
  <si>
    <r>
      <rPr>
        <i/>
        <sz val="9"/>
        <rFont val="Calibri"/>
        <family val="2"/>
      </rPr>
      <t>Adeguamento delle rendite: ogni due anni</t>
    </r>
  </si>
  <si>
    <t>Scenario A-00-2015 Ufficio federale di statistica UST</t>
  </si>
  <si>
    <t>Situazione finanziaria dell'AI con la riforma Previdenza per la vecchiaia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</si>
</sst>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#\ ##0"/>
    <numFmt numFmtId="166" formatCode="_-* #,##0.00_-;\-* #,##0.00_-;_-* &quot;-&quot;??_-;_-@_-"/>
    <numFmt numFmtId="167" formatCode="0.00000000000"/>
  </numFmts>
  <fonts count="20">
    <font>
      <sz val="11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9A0000"/>
      <name val="Calibri"/>
      <family val="2"/>
    </font>
    <font>
      <b/>
      <sz val="1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i/>
      <sz val="9"/>
      <name val="Calibri"/>
      <family val="2"/>
    </font>
    <font>
      <sz val="7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left" vertical="center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right" indent="1"/>
    </xf>
    <xf numFmtId="165" fontId="8" fillId="0" borderId="0" xfId="1" applyNumberFormat="1" applyFont="1" applyFill="1" applyBorder="1" applyAlignment="1">
      <alignment horizontal="right" indent="1"/>
    </xf>
    <xf numFmtId="165" fontId="8" fillId="0" borderId="4" xfId="1" applyNumberFormat="1" applyFont="1" applyFill="1" applyBorder="1" applyAlignment="1">
      <alignment horizontal="right" indent="1"/>
    </xf>
    <xf numFmtId="165" fontId="8" fillId="0" borderId="9" xfId="1" applyNumberFormat="1" applyFont="1" applyFill="1" applyBorder="1" applyAlignment="1">
      <alignment horizontal="right" indent="1"/>
    </xf>
    <xf numFmtId="0" fontId="8" fillId="0" borderId="1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8" fillId="0" borderId="0" xfId="1" applyFont="1" applyFill="1" applyAlignment="1">
      <alignment horizontal="left"/>
    </xf>
    <xf numFmtId="0" fontId="11" fillId="0" borderId="7" xfId="1" applyFont="1" applyFill="1" applyBorder="1" applyAlignment="1">
      <alignment horizontal="center" wrapText="1"/>
    </xf>
    <xf numFmtId="0" fontId="12" fillId="0" borderId="0" xfId="1" applyFont="1" applyFill="1" applyBorder="1"/>
    <xf numFmtId="0" fontId="13" fillId="0" borderId="0" xfId="1" applyFont="1" applyFill="1" applyBorder="1"/>
    <xf numFmtId="0" fontId="13" fillId="0" borderId="0" xfId="1" applyFont="1" applyFill="1" applyBorder="1" applyAlignment="1">
      <alignment horizontal="left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right"/>
    </xf>
    <xf numFmtId="0" fontId="12" fillId="0" borderId="0" xfId="1" applyFont="1" applyFill="1" applyBorder="1" applyAlignment="1"/>
    <xf numFmtId="165" fontId="9" fillId="0" borderId="11" xfId="1" applyNumberFormat="1" applyFont="1" applyFill="1" applyBorder="1" applyAlignment="1">
      <alignment horizontal="right" indent="1"/>
    </xf>
    <xf numFmtId="165" fontId="9" fillId="0" borderId="0" xfId="1" applyNumberFormat="1" applyFont="1" applyFill="1" applyBorder="1" applyAlignment="1">
      <alignment horizontal="right" indent="1"/>
    </xf>
    <xf numFmtId="165" fontId="9" fillId="0" borderId="4" xfId="1" applyNumberFormat="1" applyFont="1" applyFill="1" applyBorder="1" applyAlignment="1">
      <alignment horizontal="right" indent="1"/>
    </xf>
    <xf numFmtId="165" fontId="9" fillId="0" borderId="9" xfId="1" applyNumberFormat="1" applyFont="1" applyFill="1" applyBorder="1" applyAlignment="1">
      <alignment horizontal="right" indent="1"/>
    </xf>
    <xf numFmtId="164" fontId="8" fillId="0" borderId="4" xfId="5" applyNumberFormat="1" applyFont="1" applyFill="1" applyBorder="1" applyAlignment="1">
      <alignment horizontal="right" indent="1"/>
    </xf>
    <xf numFmtId="164" fontId="9" fillId="0" borderId="4" xfId="5" applyNumberFormat="1" applyFont="1" applyFill="1" applyBorder="1" applyAlignment="1">
      <alignment horizontal="right" indent="1"/>
    </xf>
    <xf numFmtId="0" fontId="16" fillId="0" borderId="0" xfId="1" applyFont="1" applyFill="1" applyAlignment="1">
      <alignment horizontal="left"/>
    </xf>
    <xf numFmtId="0" fontId="8" fillId="0" borderId="1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/>
    <xf numFmtId="164" fontId="8" fillId="0" borderId="0" xfId="1" applyNumberFormat="1" applyFont="1" applyFill="1" applyBorder="1" applyAlignment="1">
      <alignment horizontal="right" indent="1"/>
    </xf>
    <xf numFmtId="164" fontId="9" fillId="0" borderId="0" xfId="1" applyNumberFormat="1" applyFont="1" applyFill="1" applyBorder="1" applyAlignment="1">
      <alignment horizontal="right" indent="1"/>
    </xf>
    <xf numFmtId="0" fontId="8" fillId="0" borderId="0" xfId="1" applyFont="1" applyFill="1" applyAlignment="1"/>
    <xf numFmtId="164" fontId="13" fillId="0" borderId="0" xfId="1" applyNumberFormat="1" applyFont="1" applyFill="1" applyBorder="1" applyAlignment="1"/>
    <xf numFmtId="0" fontId="9" fillId="0" borderId="0" xfId="1" applyFont="1" applyFill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8" fillId="0" borderId="0" xfId="1" applyFont="1"/>
    <xf numFmtId="0" fontId="12" fillId="0" borderId="0" xfId="2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right"/>
    </xf>
    <xf numFmtId="0" fontId="14" fillId="0" borderId="0" xfId="2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19" fillId="0" borderId="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wrapText="1"/>
    </xf>
    <xf numFmtId="167" fontId="6" fillId="0" borderId="0" xfId="1" applyNumberFormat="1" applyFont="1" applyAlignment="1">
      <alignment vertical="center"/>
    </xf>
    <xf numFmtId="10" fontId="6" fillId="0" borderId="0" xfId="7" applyNumberFormat="1" applyFont="1" applyAlignment="1">
      <alignment vertical="center"/>
    </xf>
    <xf numFmtId="0" fontId="14" fillId="0" borderId="0" xfId="2" applyFont="1" applyFill="1" applyBorder="1" applyAlignment="1"/>
    <xf numFmtId="0" fontId="8" fillId="0" borderId="0" xfId="1" applyFont="1" applyFill="1"/>
    <xf numFmtId="0" fontId="6" fillId="0" borderId="0" xfId="1" applyFont="1" applyFill="1"/>
    <xf numFmtId="0" fontId="11" fillId="0" borderId="6" xfId="1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1" fillId="0" borderId="7" xfId="1" applyFont="1" applyBorder="1" applyAlignment="1">
      <alignment horizontal="center" wrapText="1"/>
    </xf>
    <xf numFmtId="0" fontId="11" fillId="0" borderId="6" xfId="1" applyFont="1" applyBorder="1" applyAlignment="1">
      <alignment horizontal="center" wrapText="1"/>
    </xf>
    <xf numFmtId="0" fontId="9" fillId="0" borderId="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12" fillId="0" borderId="0" xfId="1" applyFont="1"/>
    <xf numFmtId="0" fontId="13" fillId="0" borderId="0" xfId="1" applyFont="1" applyAlignment="1">
      <alignment horizontal="left"/>
    </xf>
    <xf numFmtId="0" fontId="13" fillId="0" borderId="0" xfId="1" applyFont="1"/>
    <xf numFmtId="0" fontId="14" fillId="0" borderId="0" xfId="1" applyFont="1" applyAlignment="1">
      <alignment horizontal="left"/>
    </xf>
    <xf numFmtId="0" fontId="14" fillId="0" borderId="0" xfId="2" applyFont="1" applyAlignment="1">
      <alignment horizontal="right"/>
    </xf>
  </cellXfs>
  <cellStyles count="8">
    <cellStyle name="Komma 2" xfId="3" xr:uid="{00000000-0005-0000-0000-000001000000}"/>
    <cellStyle name="Migliaia" xfId="5" builtinId="3"/>
    <cellStyle name="Normale" xfId="0" builtinId="0"/>
    <cellStyle name="Percentuale" xfId="7" builtinId="5"/>
    <cellStyle name="Prozent 2" xfId="4" xr:uid="{00000000-0005-0000-0000-000003000000}"/>
    <cellStyle name="Standard 3 2" xfId="6" xr:uid="{00000000-0005-0000-0000-000005000000}"/>
    <cellStyle name="Standard_0.83/d/AHV-FH/mit MWST/2010" xfId="2" xr:uid="{00000000-0005-0000-0000-000006000000}"/>
    <cellStyle name="Standard_IV-FH/17.6.97" xfId="1" xr:uid="{00000000-0005-0000-0000-000007000000}"/>
  </cellStyles>
  <dxfs count="0"/>
  <tableStyles count="0" defaultTableStyle="TableStyleMedium2" defaultPivotStyle="PivotStyleLight16"/>
  <colors>
    <mruColors>
      <color rgb="FF9A0000"/>
      <color rgb="FF43682A"/>
      <color rgb="FF860000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01_GO">
    <tabColor theme="9" tint="0.39997558519241921"/>
    <pageSetUpPr autoPageBreaks="0" fitToPage="1"/>
  </sheetPr>
  <dimension ref="A1:T42"/>
  <sheetViews>
    <sheetView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U43" sqref="U43"/>
    </sheetView>
  </sheetViews>
  <sheetFormatPr defaultColWidth="12" defaultRowHeight="13"/>
  <cols>
    <col min="1" max="6" width="8.58203125" style="53" customWidth="1"/>
    <col min="7" max="7" width="9.5" style="53" customWidth="1"/>
    <col min="8" max="8" width="10.33203125" style="53" customWidth="1"/>
    <col min="9" max="10" width="8.58203125" style="53" customWidth="1"/>
    <col min="11" max="11" width="9.83203125" style="53" customWidth="1"/>
    <col min="12" max="12" width="9.4140625" style="53" customWidth="1"/>
    <col min="13" max="13" width="10.58203125" style="53" customWidth="1"/>
    <col min="14" max="18" width="8.58203125" style="53" customWidth="1"/>
    <col min="19" max="16384" width="12" style="53"/>
  </cols>
  <sheetData>
    <row r="1" spans="1:20" s="46" customFormat="1" ht="18" customHeight="1">
      <c r="A1" s="42" t="s">
        <v>44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3"/>
      <c r="Q1" s="3"/>
      <c r="R1" s="33"/>
    </row>
    <row r="2" spans="1:20" s="46" customFormat="1" ht="14.25" customHeight="1">
      <c r="A2" s="2" t="s">
        <v>45</v>
      </c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3"/>
      <c r="Q2" s="3"/>
    </row>
    <row r="3" spans="1:20" s="46" customFormat="1" ht="17.25" customHeight="1">
      <c r="A3" s="62" t="s">
        <v>46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4" t="s">
        <v>67</v>
      </c>
    </row>
    <row r="4" spans="1:20" s="46" customFormat="1" ht="5.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s="47" customFormat="1" ht="30" customHeight="1">
      <c r="A5" s="86" t="s">
        <v>39</v>
      </c>
      <c r="B5" s="87" t="s">
        <v>40</v>
      </c>
      <c r="C5" s="85"/>
      <c r="D5" s="82"/>
      <c r="E5" s="87" t="s">
        <v>47</v>
      </c>
      <c r="F5" s="96"/>
      <c r="G5" s="96"/>
      <c r="H5" s="96"/>
      <c r="I5" s="96"/>
      <c r="J5" s="97"/>
      <c r="K5" s="86" t="s">
        <v>48</v>
      </c>
      <c r="L5" s="98" t="s">
        <v>49</v>
      </c>
      <c r="M5" s="86" t="s">
        <v>50</v>
      </c>
      <c r="N5" s="87" t="s">
        <v>60</v>
      </c>
      <c r="O5" s="96"/>
      <c r="P5" s="97"/>
      <c r="Q5" s="87" t="s">
        <v>61</v>
      </c>
      <c r="R5" s="82"/>
    </row>
    <row r="6" spans="1:20" s="46" customFormat="1" ht="5.15" customHeight="1">
      <c r="A6" s="88"/>
      <c r="B6" s="89"/>
      <c r="C6" s="90"/>
      <c r="D6" s="91"/>
      <c r="E6" s="89"/>
      <c r="F6" s="99"/>
      <c r="G6" s="99"/>
      <c r="H6" s="99"/>
      <c r="I6" s="90"/>
      <c r="J6" s="91"/>
      <c r="K6" s="88"/>
      <c r="L6" s="90"/>
      <c r="M6" s="88"/>
      <c r="N6" s="101"/>
      <c r="O6" s="99"/>
      <c r="P6" s="91"/>
      <c r="Q6" s="99"/>
      <c r="R6" s="91"/>
    </row>
    <row r="7" spans="1:20" s="48" customFormat="1" ht="48">
      <c r="A7" s="92"/>
      <c r="B7" s="93" t="s">
        <v>41</v>
      </c>
      <c r="C7" s="94" t="s">
        <v>42</v>
      </c>
      <c r="D7" s="95" t="s">
        <v>43</v>
      </c>
      <c r="E7" s="93" t="s">
        <v>51</v>
      </c>
      <c r="F7" s="94" t="s">
        <v>52</v>
      </c>
      <c r="G7" s="94" t="s">
        <v>53</v>
      </c>
      <c r="H7" s="94" t="s">
        <v>54</v>
      </c>
      <c r="I7" s="94" t="s">
        <v>55</v>
      </c>
      <c r="J7" s="95" t="s">
        <v>56</v>
      </c>
      <c r="K7" s="100" t="s">
        <v>57</v>
      </c>
      <c r="L7" s="94" t="s">
        <v>58</v>
      </c>
      <c r="M7" s="100" t="s">
        <v>59</v>
      </c>
      <c r="N7" s="93" t="s">
        <v>62</v>
      </c>
      <c r="O7" s="94" t="s">
        <v>63</v>
      </c>
      <c r="P7" s="95" t="s">
        <v>64</v>
      </c>
      <c r="Q7" s="94" t="s">
        <v>65</v>
      </c>
      <c r="R7" s="95" t="s">
        <v>66</v>
      </c>
    </row>
    <row r="8" spans="1:20" s="49" customFormat="1" ht="14.25" customHeight="1">
      <c r="A8" s="12"/>
      <c r="B8" s="43"/>
      <c r="C8" s="70" t="s">
        <v>0</v>
      </c>
      <c r="D8" s="45"/>
      <c r="E8" s="43"/>
      <c r="F8" s="70" t="s">
        <v>1</v>
      </c>
      <c r="G8" s="70" t="s">
        <v>2</v>
      </c>
      <c r="H8" s="70" t="s">
        <v>3</v>
      </c>
      <c r="I8" s="70" t="s">
        <v>27</v>
      </c>
      <c r="J8" s="45"/>
      <c r="K8" s="12"/>
      <c r="L8" s="44"/>
      <c r="M8" s="12"/>
      <c r="N8" s="43"/>
      <c r="O8" s="70" t="s">
        <v>28</v>
      </c>
      <c r="P8" s="45"/>
      <c r="Q8" s="44"/>
      <c r="R8" s="45"/>
    </row>
    <row r="9" spans="1:20" s="50" customFormat="1" ht="5.15" customHeight="1">
      <c r="A9" s="14"/>
      <c r="B9" s="16"/>
      <c r="C9" s="13"/>
      <c r="D9" s="15"/>
      <c r="E9" s="16"/>
      <c r="F9" s="13"/>
      <c r="G9" s="13"/>
      <c r="H9" s="13"/>
      <c r="I9" s="13"/>
      <c r="J9" s="15"/>
      <c r="K9" s="14"/>
      <c r="L9" s="13"/>
      <c r="M9" s="14"/>
      <c r="N9" s="16"/>
      <c r="O9" s="13"/>
      <c r="P9" s="15"/>
      <c r="Q9" s="13"/>
      <c r="R9" s="15"/>
    </row>
    <row r="10" spans="1:20" s="46" customFormat="1" ht="12" customHeight="1">
      <c r="A10" s="68">
        <v>2015</v>
      </c>
      <c r="B10" s="18">
        <v>9047.2000000000007</v>
      </c>
      <c r="C10" s="19">
        <v>256.89999999999998</v>
      </c>
      <c r="D10" s="20">
        <v>9304.1</v>
      </c>
      <c r="E10" s="18">
        <v>5096.3999999999996</v>
      </c>
      <c r="F10" s="19">
        <v>1111.0255770000001</v>
      </c>
      <c r="G10" s="19">
        <v>3533</v>
      </c>
      <c r="H10" s="19">
        <v>160</v>
      </c>
      <c r="I10" s="19">
        <v>48.7</v>
      </c>
      <c r="J10" s="20">
        <v>9949.1255770000007</v>
      </c>
      <c r="K10" s="21">
        <v>645.02557700000034</v>
      </c>
      <c r="L10" s="21">
        <v>-31.48</v>
      </c>
      <c r="M10" s="21">
        <v>613.52557700000034</v>
      </c>
      <c r="N10" s="18">
        <v>4999.8999999999996</v>
      </c>
      <c r="O10" s="19">
        <v>613.6</v>
      </c>
      <c r="P10" s="20">
        <v>-12229.4</v>
      </c>
      <c r="Q10" s="54">
        <v>37.97</v>
      </c>
      <c r="R10" s="40">
        <v>48.35</v>
      </c>
      <c r="T10" s="77"/>
    </row>
    <row r="11" spans="1:20" s="46" customFormat="1" ht="17.149999999999999" customHeight="1">
      <c r="A11" s="68">
        <v>2016</v>
      </c>
      <c r="B11" s="18">
        <v>9073</v>
      </c>
      <c r="C11" s="19">
        <v>122.3</v>
      </c>
      <c r="D11" s="20">
        <v>9195.2999999999993</v>
      </c>
      <c r="E11" s="18">
        <v>5207.8999999999996</v>
      </c>
      <c r="F11" s="19">
        <v>1136</v>
      </c>
      <c r="G11" s="19">
        <v>3567.3</v>
      </c>
      <c r="H11" s="19">
        <v>30</v>
      </c>
      <c r="I11" s="19">
        <v>48.1</v>
      </c>
      <c r="J11" s="20">
        <v>9989.3000000000011</v>
      </c>
      <c r="K11" s="21">
        <v>794.00000000000182</v>
      </c>
      <c r="L11" s="21">
        <v>49</v>
      </c>
      <c r="M11" s="21">
        <v>843.00000000000182</v>
      </c>
      <c r="N11" s="18">
        <v>4999.8</v>
      </c>
      <c r="O11" s="19">
        <v>843.1</v>
      </c>
      <c r="P11" s="20">
        <v>-11386.3</v>
      </c>
      <c r="Q11" s="54">
        <v>38.799999999999997</v>
      </c>
      <c r="R11" s="40">
        <v>48.99</v>
      </c>
      <c r="T11" s="76"/>
    </row>
    <row r="12" spans="1:20" s="46" customFormat="1" ht="12" customHeight="1">
      <c r="A12" s="68">
        <v>2017</v>
      </c>
      <c r="B12" s="18">
        <v>9071.6</v>
      </c>
      <c r="C12" s="19">
        <v>113.5</v>
      </c>
      <c r="D12" s="20">
        <v>9185.1</v>
      </c>
      <c r="E12" s="18">
        <v>5290.7</v>
      </c>
      <c r="F12" s="19">
        <v>1151.4497950819673</v>
      </c>
      <c r="G12" s="19">
        <v>3616.7</v>
      </c>
      <c r="H12" s="19">
        <v>28</v>
      </c>
      <c r="I12" s="19">
        <v>47.4</v>
      </c>
      <c r="J12" s="20">
        <v>10134.249795081965</v>
      </c>
      <c r="K12" s="21">
        <v>949.14979508196484</v>
      </c>
      <c r="L12" s="21">
        <v>104</v>
      </c>
      <c r="M12" s="21">
        <v>1053.1497950819648</v>
      </c>
      <c r="N12" s="18">
        <v>4985</v>
      </c>
      <c r="O12" s="19">
        <v>1053</v>
      </c>
      <c r="P12" s="20">
        <v>-10298.299999999999</v>
      </c>
      <c r="Q12" s="54">
        <v>39.380000000000003</v>
      </c>
      <c r="R12" s="40">
        <v>48.88</v>
      </c>
    </row>
    <row r="13" spans="1:20" s="46" customFormat="1" ht="12" customHeight="1">
      <c r="A13" s="68">
        <v>2018</v>
      </c>
      <c r="B13" s="18">
        <v>9065</v>
      </c>
      <c r="C13" s="19">
        <v>92.3</v>
      </c>
      <c r="D13" s="20">
        <v>9157.2999999999993</v>
      </c>
      <c r="E13" s="18">
        <v>5365.3</v>
      </c>
      <c r="F13" s="19">
        <v>248</v>
      </c>
      <c r="G13" s="19">
        <v>3621.4</v>
      </c>
      <c r="H13" s="19">
        <v>0</v>
      </c>
      <c r="I13" s="19">
        <v>46.7</v>
      </c>
      <c r="J13" s="20">
        <v>9281.4000000000015</v>
      </c>
      <c r="K13" s="21">
        <v>124.10000000000218</v>
      </c>
      <c r="L13" s="21">
        <v>98</v>
      </c>
      <c r="M13" s="21">
        <v>222.10000000000218</v>
      </c>
      <c r="N13" s="18">
        <v>5072.2</v>
      </c>
      <c r="O13" s="19">
        <v>115</v>
      </c>
      <c r="P13" s="20">
        <v>-10141.200000000001</v>
      </c>
      <c r="Q13" s="54">
        <v>39.549999999999997</v>
      </c>
      <c r="R13" s="40">
        <v>50</v>
      </c>
    </row>
    <row r="14" spans="1:20" s="46" customFormat="1" ht="12" customHeight="1">
      <c r="A14" s="68">
        <v>2019</v>
      </c>
      <c r="B14" s="18">
        <v>9046</v>
      </c>
      <c r="C14" s="19">
        <v>110.9</v>
      </c>
      <c r="D14" s="20">
        <v>9156.9</v>
      </c>
      <c r="E14" s="18">
        <v>5434</v>
      </c>
      <c r="F14" s="19">
        <v>0</v>
      </c>
      <c r="G14" s="19">
        <v>3681.8</v>
      </c>
      <c r="H14" s="19">
        <v>0</v>
      </c>
      <c r="I14" s="19">
        <v>46</v>
      </c>
      <c r="J14" s="20">
        <v>9161.7999999999993</v>
      </c>
      <c r="K14" s="21">
        <v>4.8999999999996362</v>
      </c>
      <c r="L14" s="21">
        <v>107</v>
      </c>
      <c r="M14" s="21">
        <v>111.89999999999964</v>
      </c>
      <c r="N14" s="18">
        <v>5072.3999999999996</v>
      </c>
      <c r="O14" s="19">
        <v>81.5</v>
      </c>
      <c r="P14" s="20">
        <v>-9998</v>
      </c>
      <c r="Q14" s="54">
        <v>40.21</v>
      </c>
      <c r="R14" s="40">
        <v>50</v>
      </c>
    </row>
    <row r="15" spans="1:20" s="46" customFormat="1" ht="12" customHeight="1">
      <c r="A15" s="68">
        <v>2020</v>
      </c>
      <c r="B15" s="18">
        <v>9004</v>
      </c>
      <c r="C15" s="19">
        <v>148.5</v>
      </c>
      <c r="D15" s="20">
        <v>9152.5</v>
      </c>
      <c r="E15" s="18">
        <v>5498.9</v>
      </c>
      <c r="F15" s="19">
        <v>0</v>
      </c>
      <c r="G15" s="19">
        <v>3742.9</v>
      </c>
      <c r="H15" s="19">
        <v>0</v>
      </c>
      <c r="I15" s="19">
        <v>45.1</v>
      </c>
      <c r="J15" s="20">
        <v>9286.9</v>
      </c>
      <c r="K15" s="21">
        <v>134.39999999999964</v>
      </c>
      <c r="L15" s="21">
        <v>124</v>
      </c>
      <c r="M15" s="21">
        <v>258.39999999999964</v>
      </c>
      <c r="N15" s="18">
        <v>5070.6000000000004</v>
      </c>
      <c r="O15" s="19">
        <v>209.9</v>
      </c>
      <c r="P15" s="20">
        <v>-9687.7000000000007</v>
      </c>
      <c r="Q15" s="54">
        <v>40.89</v>
      </c>
      <c r="R15" s="40">
        <v>50</v>
      </c>
    </row>
    <row r="16" spans="1:20" s="46" customFormat="1" ht="17.149999999999999" customHeight="1">
      <c r="A16" s="68">
        <v>2021</v>
      </c>
      <c r="B16" s="18">
        <v>9052</v>
      </c>
      <c r="C16" s="19">
        <v>143.9</v>
      </c>
      <c r="D16" s="20">
        <v>9195.9</v>
      </c>
      <c r="E16" s="18">
        <v>5599.8</v>
      </c>
      <c r="F16" s="19">
        <v>0</v>
      </c>
      <c r="G16" s="19">
        <v>3807.9</v>
      </c>
      <c r="H16" s="19">
        <v>0</v>
      </c>
      <c r="I16" s="19">
        <v>45.2</v>
      </c>
      <c r="J16" s="20">
        <v>9452.9000000000015</v>
      </c>
      <c r="K16" s="21">
        <v>257.00000000000182</v>
      </c>
      <c r="L16" s="21">
        <v>125</v>
      </c>
      <c r="M16" s="21">
        <v>382.00000000000182</v>
      </c>
      <c r="N16" s="18">
        <v>5094.6000000000004</v>
      </c>
      <c r="O16" s="19">
        <v>307.89999999999998</v>
      </c>
      <c r="P16" s="20">
        <v>-9283.5</v>
      </c>
      <c r="Q16" s="54">
        <v>41.41</v>
      </c>
      <c r="R16" s="40">
        <v>50</v>
      </c>
    </row>
    <row r="17" spans="1:18" s="46" customFormat="1" ht="12" customHeight="1">
      <c r="A17" s="68">
        <v>2022</v>
      </c>
      <c r="B17" s="18">
        <v>8992</v>
      </c>
      <c r="C17" s="19">
        <v>137.9</v>
      </c>
      <c r="D17" s="20">
        <v>9129.9</v>
      </c>
      <c r="E17" s="18">
        <v>5698.5</v>
      </c>
      <c r="F17" s="19">
        <v>0</v>
      </c>
      <c r="G17" s="19">
        <v>3858.4</v>
      </c>
      <c r="H17" s="19">
        <v>0</v>
      </c>
      <c r="I17" s="19">
        <v>44.5</v>
      </c>
      <c r="J17" s="20">
        <v>9601.4</v>
      </c>
      <c r="K17" s="21">
        <v>471.5</v>
      </c>
      <c r="L17" s="21">
        <v>128</v>
      </c>
      <c r="M17" s="21">
        <v>599.5</v>
      </c>
      <c r="N17" s="18">
        <v>5058.7</v>
      </c>
      <c r="O17" s="19">
        <v>585</v>
      </c>
      <c r="P17" s="20">
        <v>-8607.2000000000007</v>
      </c>
      <c r="Q17" s="54">
        <v>42.26</v>
      </c>
      <c r="R17" s="40">
        <v>50</v>
      </c>
    </row>
    <row r="18" spans="1:18" s="46" customFormat="1" ht="12" customHeight="1">
      <c r="A18" s="68">
        <v>2023</v>
      </c>
      <c r="B18" s="18">
        <v>9088</v>
      </c>
      <c r="C18" s="19">
        <v>127.8</v>
      </c>
      <c r="D18" s="20">
        <v>9215.7999999999993</v>
      </c>
      <c r="E18" s="18">
        <v>5793</v>
      </c>
      <c r="F18" s="19">
        <v>0</v>
      </c>
      <c r="G18" s="19">
        <v>3909.3</v>
      </c>
      <c r="H18" s="19">
        <v>0</v>
      </c>
      <c r="I18" s="19">
        <v>45</v>
      </c>
      <c r="J18" s="20">
        <v>9747.2999999999993</v>
      </c>
      <c r="K18" s="21">
        <v>531.5</v>
      </c>
      <c r="L18" s="21">
        <v>127</v>
      </c>
      <c r="M18" s="21">
        <v>658.5</v>
      </c>
      <c r="N18" s="18">
        <v>5104.5</v>
      </c>
      <c r="O18" s="19">
        <v>562.6</v>
      </c>
      <c r="P18" s="20">
        <v>-7960.7</v>
      </c>
      <c r="Q18" s="54">
        <v>42.42</v>
      </c>
      <c r="R18" s="40">
        <v>50</v>
      </c>
    </row>
    <row r="19" spans="1:18" s="46" customFormat="1" ht="12" customHeight="1">
      <c r="A19" s="68">
        <v>2024</v>
      </c>
      <c r="B19" s="18">
        <v>9027</v>
      </c>
      <c r="C19" s="19">
        <v>118.2</v>
      </c>
      <c r="D19" s="20">
        <v>9145.2000000000007</v>
      </c>
      <c r="E19" s="18">
        <v>5886.8</v>
      </c>
      <c r="F19" s="19">
        <v>0</v>
      </c>
      <c r="G19" s="19">
        <v>3955.1</v>
      </c>
      <c r="H19" s="19">
        <v>0</v>
      </c>
      <c r="I19" s="19">
        <v>44.2</v>
      </c>
      <c r="J19" s="20">
        <v>9886.1</v>
      </c>
      <c r="K19" s="21">
        <v>740.89999999999964</v>
      </c>
      <c r="L19" s="21">
        <v>131</v>
      </c>
      <c r="M19" s="21">
        <v>871.89999999999964</v>
      </c>
      <c r="N19" s="18">
        <v>5066.1000000000004</v>
      </c>
      <c r="O19" s="19">
        <v>859.8</v>
      </c>
      <c r="P19" s="20">
        <v>-7020.3</v>
      </c>
      <c r="Q19" s="54">
        <v>43.25</v>
      </c>
      <c r="R19" s="40">
        <v>50</v>
      </c>
    </row>
    <row r="20" spans="1:18" s="46" customFormat="1" ht="12" customHeight="1">
      <c r="A20" s="68">
        <v>2025</v>
      </c>
      <c r="B20" s="18">
        <v>9141</v>
      </c>
      <c r="C20" s="19">
        <v>104.2</v>
      </c>
      <c r="D20" s="20">
        <v>9245.2000000000007</v>
      </c>
      <c r="E20" s="18">
        <v>5978.1</v>
      </c>
      <c r="F20" s="19">
        <v>0</v>
      </c>
      <c r="G20" s="19">
        <v>4001.4</v>
      </c>
      <c r="H20" s="19">
        <v>0</v>
      </c>
      <c r="I20" s="19">
        <v>44.9</v>
      </c>
      <c r="J20" s="20">
        <v>10024.4</v>
      </c>
      <c r="K20" s="21">
        <v>779.19999999999891</v>
      </c>
      <c r="L20" s="21">
        <v>130</v>
      </c>
      <c r="M20" s="21">
        <v>909.19999999999891</v>
      </c>
      <c r="N20" s="18">
        <v>5122.3</v>
      </c>
      <c r="O20" s="19">
        <v>802.9</v>
      </c>
      <c r="P20" s="20">
        <v>-6147</v>
      </c>
      <c r="Q20" s="54">
        <v>43.28</v>
      </c>
      <c r="R20" s="40">
        <v>50</v>
      </c>
    </row>
    <row r="21" spans="1:18" s="46" customFormat="1" ht="17.149999999999999" customHeight="1">
      <c r="A21" s="69">
        <v>2026</v>
      </c>
      <c r="B21" s="18">
        <v>9087</v>
      </c>
      <c r="C21" s="19">
        <v>91.3</v>
      </c>
      <c r="D21" s="20">
        <v>9178.2999999999993</v>
      </c>
      <c r="E21" s="18">
        <v>6069.8</v>
      </c>
      <c r="F21" s="19">
        <v>0</v>
      </c>
      <c r="G21" s="19">
        <v>4047.3</v>
      </c>
      <c r="H21" s="19">
        <v>0</v>
      </c>
      <c r="I21" s="19">
        <v>44.2</v>
      </c>
      <c r="J21" s="20">
        <v>10161.300000000001</v>
      </c>
      <c r="K21" s="21">
        <v>983.00000000000182</v>
      </c>
      <c r="L21" s="21">
        <v>134</v>
      </c>
      <c r="M21" s="21">
        <v>1117.0000000000018</v>
      </c>
      <c r="N21" s="18">
        <v>5085.1000000000004</v>
      </c>
      <c r="O21" s="19">
        <v>1103.5</v>
      </c>
      <c r="P21" s="20">
        <v>-4982.5</v>
      </c>
      <c r="Q21" s="54">
        <v>44.1</v>
      </c>
      <c r="R21" s="40">
        <v>50</v>
      </c>
    </row>
    <row r="22" spans="1:18" s="46" customFormat="1" ht="12" customHeight="1">
      <c r="A22" s="69">
        <v>2027</v>
      </c>
      <c r="B22" s="18">
        <v>9170</v>
      </c>
      <c r="C22" s="19">
        <v>74</v>
      </c>
      <c r="D22" s="20">
        <v>9244</v>
      </c>
      <c r="E22" s="18">
        <v>6162.4</v>
      </c>
      <c r="F22" s="19">
        <v>0</v>
      </c>
      <c r="G22" s="19">
        <v>4094.8</v>
      </c>
      <c r="H22" s="19">
        <v>0</v>
      </c>
      <c r="I22" s="19">
        <v>44.6</v>
      </c>
      <c r="J22" s="20">
        <v>10301.800000000001</v>
      </c>
      <c r="K22" s="21">
        <v>1057.8000000000011</v>
      </c>
      <c r="L22" s="21">
        <v>134</v>
      </c>
      <c r="M22" s="21">
        <v>1191.8000000000011</v>
      </c>
      <c r="N22" s="18">
        <v>5121.3999999999996</v>
      </c>
      <c r="O22" s="19">
        <v>1105.2</v>
      </c>
      <c r="P22" s="20">
        <v>-3828.3</v>
      </c>
      <c r="Q22" s="54">
        <v>44.3</v>
      </c>
      <c r="R22" s="40">
        <v>50</v>
      </c>
    </row>
    <row r="23" spans="1:18" s="51" customFormat="1" ht="12" customHeight="1">
      <c r="A23" s="69">
        <v>2028</v>
      </c>
      <c r="B23" s="18">
        <v>9108</v>
      </c>
      <c r="C23" s="19">
        <v>56.9</v>
      </c>
      <c r="D23" s="20">
        <v>9164.9</v>
      </c>
      <c r="E23" s="18">
        <v>6256.2</v>
      </c>
      <c r="F23" s="19">
        <v>0</v>
      </c>
      <c r="G23" s="19">
        <v>4139.8999999999996</v>
      </c>
      <c r="H23" s="19">
        <v>0</v>
      </c>
      <c r="I23" s="19">
        <v>43.8</v>
      </c>
      <c r="J23" s="20">
        <v>10439.899999999998</v>
      </c>
      <c r="K23" s="21">
        <v>1274.9999999999982</v>
      </c>
      <c r="L23" s="21">
        <v>137</v>
      </c>
      <c r="M23" s="21">
        <v>1411.9999999999982</v>
      </c>
      <c r="N23" s="18">
        <v>5076.8</v>
      </c>
      <c r="O23" s="19">
        <v>1406</v>
      </c>
      <c r="P23" s="20">
        <v>-2385.1</v>
      </c>
      <c r="Q23" s="54">
        <v>45.17</v>
      </c>
      <c r="R23" s="40">
        <v>50</v>
      </c>
    </row>
    <row r="24" spans="1:18" s="51" customFormat="1" ht="12" customHeight="1">
      <c r="A24" s="69">
        <v>2029</v>
      </c>
      <c r="B24" s="18">
        <v>9208</v>
      </c>
      <c r="C24" s="19">
        <v>35.4</v>
      </c>
      <c r="D24" s="20">
        <v>9243.4</v>
      </c>
      <c r="E24" s="18">
        <v>6351.6</v>
      </c>
      <c r="F24" s="19">
        <v>0</v>
      </c>
      <c r="G24" s="19">
        <v>4188.8999999999996</v>
      </c>
      <c r="H24" s="19">
        <v>0</v>
      </c>
      <c r="I24" s="19">
        <v>44.4</v>
      </c>
      <c r="J24" s="20">
        <v>10584.9</v>
      </c>
      <c r="K24" s="21">
        <v>1341.5</v>
      </c>
      <c r="L24" s="21">
        <v>137</v>
      </c>
      <c r="M24" s="21">
        <v>1478.5</v>
      </c>
      <c r="N24" s="18">
        <v>5121.6000000000004</v>
      </c>
      <c r="O24" s="19">
        <v>1383.4</v>
      </c>
      <c r="P24" s="20">
        <v>-977.5</v>
      </c>
      <c r="Q24" s="54">
        <v>45.32</v>
      </c>
      <c r="R24" s="40">
        <v>50</v>
      </c>
    </row>
    <row r="25" spans="1:18" s="52" customFormat="1" ht="12" customHeight="1">
      <c r="A25" s="9">
        <v>2030</v>
      </c>
      <c r="B25" s="36">
        <v>9152</v>
      </c>
      <c r="C25" s="37">
        <v>14.5</v>
      </c>
      <c r="D25" s="38">
        <v>9166.5</v>
      </c>
      <c r="E25" s="36">
        <v>6448.4</v>
      </c>
      <c r="F25" s="37">
        <v>0</v>
      </c>
      <c r="G25" s="37">
        <v>4235.3</v>
      </c>
      <c r="H25" s="37">
        <v>0</v>
      </c>
      <c r="I25" s="37">
        <v>43.6</v>
      </c>
      <c r="J25" s="38">
        <v>10727.300000000001</v>
      </c>
      <c r="K25" s="39">
        <v>1560.8000000000011</v>
      </c>
      <c r="L25" s="39">
        <v>140</v>
      </c>
      <c r="M25" s="39">
        <v>1700.8000000000011</v>
      </c>
      <c r="N25" s="36">
        <v>5803.9</v>
      </c>
      <c r="O25" s="37">
        <v>967.8</v>
      </c>
      <c r="P25" s="38">
        <v>0</v>
      </c>
      <c r="Q25" s="55">
        <v>46.2</v>
      </c>
      <c r="R25" s="41">
        <v>57.89</v>
      </c>
    </row>
    <row r="26" spans="1:18" s="51" customFormat="1" ht="17.149999999999999" customHeight="1">
      <c r="A26" s="69">
        <v>2031</v>
      </c>
      <c r="B26" s="18">
        <v>9278</v>
      </c>
      <c r="C26" s="19">
        <v>0</v>
      </c>
      <c r="D26" s="20">
        <v>9278</v>
      </c>
      <c r="E26" s="18">
        <v>6549.6</v>
      </c>
      <c r="F26" s="19">
        <v>0</v>
      </c>
      <c r="G26" s="19">
        <v>4286.3999999999996</v>
      </c>
      <c r="H26" s="19">
        <v>0</v>
      </c>
      <c r="I26" s="19">
        <v>44.4</v>
      </c>
      <c r="J26" s="20">
        <v>10880.4</v>
      </c>
      <c r="K26" s="21">
        <v>1602.3999999999996</v>
      </c>
      <c r="L26" s="21">
        <v>161</v>
      </c>
      <c r="M26" s="21">
        <v>1763.3999999999996</v>
      </c>
      <c r="N26" s="18">
        <v>7509.8</v>
      </c>
      <c r="O26" s="19">
        <v>0</v>
      </c>
      <c r="P26" s="20">
        <v>0</v>
      </c>
      <c r="Q26" s="54">
        <v>46.2</v>
      </c>
      <c r="R26" s="40">
        <v>75.52</v>
      </c>
    </row>
    <row r="27" spans="1:18" s="51" customFormat="1" ht="12" customHeight="1">
      <c r="A27" s="69">
        <v>2032</v>
      </c>
      <c r="B27" s="18">
        <v>9242</v>
      </c>
      <c r="C27" s="19">
        <v>0</v>
      </c>
      <c r="D27" s="20">
        <v>9242</v>
      </c>
      <c r="E27" s="18">
        <v>6653.2</v>
      </c>
      <c r="F27" s="19">
        <v>0</v>
      </c>
      <c r="G27" s="19">
        <v>4337.8999999999996</v>
      </c>
      <c r="H27" s="19">
        <v>0</v>
      </c>
      <c r="I27" s="19">
        <v>43.8</v>
      </c>
      <c r="J27" s="20">
        <v>11034.899999999998</v>
      </c>
      <c r="K27" s="21">
        <v>1792.8999999999978</v>
      </c>
      <c r="L27" s="21">
        <v>214</v>
      </c>
      <c r="M27" s="21">
        <v>2006.8999999999978</v>
      </c>
      <c r="N27" s="18">
        <v>9442.4</v>
      </c>
      <c r="O27" s="19">
        <v>0</v>
      </c>
      <c r="P27" s="20">
        <v>0</v>
      </c>
      <c r="Q27" s="54">
        <v>46.94</v>
      </c>
      <c r="R27" s="40">
        <v>96.76</v>
      </c>
    </row>
    <row r="28" spans="1:18" s="51" customFormat="1" ht="12" customHeight="1">
      <c r="A28" s="69">
        <v>2033</v>
      </c>
      <c r="B28" s="18">
        <v>9363</v>
      </c>
      <c r="C28" s="19">
        <v>0</v>
      </c>
      <c r="D28" s="20">
        <v>9363</v>
      </c>
      <c r="E28" s="18">
        <v>6759.5</v>
      </c>
      <c r="F28" s="19">
        <v>0</v>
      </c>
      <c r="G28" s="19">
        <v>4392.8</v>
      </c>
      <c r="H28" s="19">
        <v>0</v>
      </c>
      <c r="I28" s="19">
        <v>44.5</v>
      </c>
      <c r="J28" s="20">
        <v>11196.8</v>
      </c>
      <c r="K28" s="21">
        <v>1833.7999999999993</v>
      </c>
      <c r="L28" s="21">
        <v>273</v>
      </c>
      <c r="M28" s="21">
        <v>2106.7999999999993</v>
      </c>
      <c r="N28" s="18">
        <v>11455.7</v>
      </c>
      <c r="O28" s="19">
        <v>0</v>
      </c>
      <c r="P28" s="20">
        <v>0</v>
      </c>
      <c r="Q28" s="54">
        <v>46.92</v>
      </c>
      <c r="R28" s="40">
        <v>116.97</v>
      </c>
    </row>
    <row r="29" spans="1:18" s="51" customFormat="1" ht="12" customHeight="1">
      <c r="A29" s="69">
        <v>2034</v>
      </c>
      <c r="B29" s="18">
        <v>9341</v>
      </c>
      <c r="C29" s="19">
        <v>0</v>
      </c>
      <c r="D29" s="20">
        <v>9341</v>
      </c>
      <c r="E29" s="18">
        <v>6865</v>
      </c>
      <c r="F29" s="19">
        <v>0</v>
      </c>
      <c r="G29" s="19">
        <v>4442.1000000000004</v>
      </c>
      <c r="H29" s="19">
        <v>0</v>
      </c>
      <c r="I29" s="19">
        <v>44</v>
      </c>
      <c r="J29" s="20">
        <v>11351.1</v>
      </c>
      <c r="K29" s="21">
        <v>2010.1000000000004</v>
      </c>
      <c r="L29" s="21">
        <v>336</v>
      </c>
      <c r="M29" s="21">
        <v>2346.1000000000004</v>
      </c>
      <c r="N29" s="18">
        <v>13688.4</v>
      </c>
      <c r="O29" s="19">
        <v>0</v>
      </c>
      <c r="P29" s="20">
        <v>0</v>
      </c>
      <c r="Q29" s="54">
        <v>47.56</v>
      </c>
      <c r="R29" s="40">
        <v>141.13</v>
      </c>
    </row>
    <row r="30" spans="1:18" s="51" customFormat="1" ht="12" customHeight="1">
      <c r="A30" s="69">
        <v>2035</v>
      </c>
      <c r="B30" s="18">
        <v>9492</v>
      </c>
      <c r="C30" s="19">
        <v>0</v>
      </c>
      <c r="D30" s="20">
        <v>9492</v>
      </c>
      <c r="E30" s="18">
        <v>6969</v>
      </c>
      <c r="F30" s="19">
        <v>0</v>
      </c>
      <c r="G30" s="19">
        <v>4494.5</v>
      </c>
      <c r="H30" s="19">
        <v>0</v>
      </c>
      <c r="I30" s="19">
        <v>45</v>
      </c>
      <c r="J30" s="20">
        <v>11508.5</v>
      </c>
      <c r="K30" s="21">
        <v>2016.5</v>
      </c>
      <c r="L30" s="21">
        <v>402</v>
      </c>
      <c r="M30" s="21">
        <v>2418.5</v>
      </c>
      <c r="N30" s="18">
        <v>15971.4</v>
      </c>
      <c r="O30" s="19">
        <v>0</v>
      </c>
      <c r="P30" s="20">
        <v>0</v>
      </c>
      <c r="Q30" s="54">
        <v>47.35</v>
      </c>
      <c r="R30" s="40">
        <v>162.85</v>
      </c>
    </row>
    <row r="31" spans="1:18" s="46" customFormat="1" ht="5.15" customHeight="1">
      <c r="A31" s="12"/>
      <c r="B31" s="43"/>
      <c r="C31" s="44"/>
      <c r="D31" s="24"/>
      <c r="E31" s="22"/>
      <c r="F31" s="23"/>
      <c r="G31" s="23"/>
      <c r="H31" s="23"/>
      <c r="I31" s="23"/>
      <c r="J31" s="24"/>
      <c r="K31" s="26"/>
      <c r="L31" s="23"/>
      <c r="M31" s="25"/>
      <c r="N31" s="22"/>
      <c r="O31" s="23"/>
      <c r="P31" s="24"/>
      <c r="Q31" s="23"/>
      <c r="R31" s="24"/>
    </row>
    <row r="32" spans="1:18" s="46" customFormat="1" ht="5.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46" customFormat="1" ht="14.25" customHeight="1">
      <c r="A33" s="58" t="s">
        <v>24</v>
      </c>
      <c r="J33" s="58"/>
      <c r="K33" s="102" t="s">
        <v>76</v>
      </c>
      <c r="L33" s="29"/>
      <c r="M33" s="30"/>
      <c r="N33" s="30"/>
      <c r="O33" s="30"/>
      <c r="P33" s="30"/>
      <c r="Q33" s="30"/>
      <c r="R33" s="32" t="str">
        <f>"UFAS /  Versione 2 (09.06.2016) / 30.06.2016"</f>
        <v>UFAS /  Versione 2 (09.06.2016) / 30.06.2016</v>
      </c>
    </row>
    <row r="34" spans="1:18" ht="5.15" customHeight="1">
      <c r="A34" s="58"/>
      <c r="K34" s="62"/>
      <c r="L34" s="62"/>
      <c r="M34" s="62"/>
      <c r="N34" s="62"/>
      <c r="O34" s="62"/>
      <c r="P34" s="62"/>
      <c r="Q34" s="62"/>
      <c r="R34" s="62"/>
    </row>
    <row r="35" spans="1:18" s="46" customFormat="1" ht="12.75" customHeight="1">
      <c r="A35" s="4" t="s">
        <v>68</v>
      </c>
      <c r="B35" s="27"/>
      <c r="C35" s="2"/>
      <c r="D35" s="2"/>
      <c r="E35" s="2"/>
      <c r="F35" s="2"/>
      <c r="G35" s="2"/>
      <c r="H35" s="2"/>
      <c r="I35" s="2"/>
      <c r="J35" s="59"/>
      <c r="K35" s="103" t="s">
        <v>77</v>
      </c>
      <c r="L35" s="31"/>
      <c r="M35" s="35">
        <v>2016</v>
      </c>
      <c r="N35" s="35">
        <v>2017</v>
      </c>
      <c r="O35" s="35">
        <v>2018</v>
      </c>
      <c r="P35" s="35">
        <v>2019</v>
      </c>
      <c r="Q35" s="63">
        <v>2020</v>
      </c>
      <c r="R35" s="64" t="s">
        <v>23</v>
      </c>
    </row>
    <row r="36" spans="1:18" s="46" customFormat="1" ht="14.25" customHeight="1">
      <c r="A36" s="27" t="s">
        <v>69</v>
      </c>
      <c r="B36" s="27"/>
      <c r="C36" s="2"/>
      <c r="D36" s="2"/>
      <c r="E36" s="2"/>
      <c r="F36" s="2"/>
      <c r="G36" s="2"/>
      <c r="H36" s="2"/>
      <c r="I36" s="2"/>
      <c r="J36" s="59"/>
      <c r="K36" s="103" t="s">
        <v>78</v>
      </c>
      <c r="L36" s="31"/>
      <c r="M36" s="57">
        <v>0.5</v>
      </c>
      <c r="N36" s="57">
        <v>0.5</v>
      </c>
      <c r="O36" s="57">
        <v>0.6</v>
      </c>
      <c r="P36" s="57">
        <v>0.8</v>
      </c>
      <c r="Q36" s="57">
        <v>1.2</v>
      </c>
      <c r="R36" s="57">
        <v>1.9</v>
      </c>
    </row>
    <row r="37" spans="1:18" s="46" customFormat="1" ht="14.25" customHeight="1">
      <c r="A37" s="79" t="s">
        <v>70</v>
      </c>
      <c r="B37" s="27"/>
      <c r="C37" s="2"/>
      <c r="D37" s="2"/>
      <c r="E37" s="2"/>
      <c r="F37" s="2"/>
      <c r="G37" s="2"/>
      <c r="H37" s="2"/>
      <c r="I37" s="2"/>
      <c r="J37" s="59"/>
      <c r="K37" s="103" t="s">
        <v>79</v>
      </c>
      <c r="L37" s="31"/>
      <c r="M37" s="57">
        <v>0.3</v>
      </c>
      <c r="N37" s="57">
        <v>0.3</v>
      </c>
      <c r="O37" s="57">
        <v>0.3</v>
      </c>
      <c r="P37" s="57">
        <v>0.3</v>
      </c>
      <c r="Q37" s="57">
        <v>0.3</v>
      </c>
      <c r="R37" s="57">
        <v>0.3</v>
      </c>
    </row>
    <row r="38" spans="1:18" s="46" customFormat="1" ht="14.25" customHeight="1">
      <c r="A38" s="27" t="s">
        <v>72</v>
      </c>
      <c r="B38" s="2"/>
      <c r="C38" s="2"/>
      <c r="D38" s="2"/>
      <c r="E38" s="2"/>
      <c r="F38" s="2"/>
      <c r="G38" s="2"/>
      <c r="H38" s="2"/>
      <c r="I38" s="2"/>
      <c r="J38" s="60"/>
      <c r="K38" s="104" t="s">
        <v>80</v>
      </c>
      <c r="L38" s="30"/>
      <c r="M38" s="57">
        <v>-0.4</v>
      </c>
      <c r="N38" s="57">
        <v>0.3</v>
      </c>
      <c r="O38" s="57">
        <v>0.4</v>
      </c>
      <c r="P38" s="57">
        <v>0.6</v>
      </c>
      <c r="Q38" s="57">
        <v>1</v>
      </c>
      <c r="R38" s="57">
        <v>1</v>
      </c>
    </row>
    <row r="39" spans="1:18" s="46" customFormat="1" ht="14.25" customHeight="1">
      <c r="A39" s="4" t="s">
        <v>71</v>
      </c>
      <c r="B39" s="2"/>
      <c r="C39" s="2"/>
      <c r="D39" s="2"/>
      <c r="E39" s="2"/>
      <c r="F39" s="2"/>
      <c r="G39" s="2"/>
      <c r="H39" s="2"/>
      <c r="I39" s="2"/>
      <c r="J39" s="61"/>
      <c r="K39" s="105" t="s">
        <v>81</v>
      </c>
      <c r="L39" s="65"/>
      <c r="M39" s="30"/>
      <c r="N39" s="66"/>
      <c r="O39" s="78"/>
      <c r="P39" s="30"/>
      <c r="Q39" s="30"/>
      <c r="R39" s="106" t="s">
        <v>82</v>
      </c>
    </row>
    <row r="40" spans="1:18" ht="14.25" customHeight="1">
      <c r="A40" s="27" t="s">
        <v>73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8">
      <c r="A41" s="27" t="s">
        <v>74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8">
      <c r="A42" s="27" t="s">
        <v>75</v>
      </c>
      <c r="B42" s="80"/>
      <c r="C42" s="80"/>
      <c r="D42" s="80"/>
      <c r="E42" s="80"/>
      <c r="F42" s="80"/>
      <c r="G42" s="80"/>
      <c r="H42" s="80"/>
      <c r="I42" s="80"/>
      <c r="J42" s="80"/>
    </row>
  </sheetData>
  <mergeCells count="4">
    <mergeCell ref="Q5:R5"/>
    <mergeCell ref="E5:J5"/>
    <mergeCell ref="N5:P5"/>
    <mergeCell ref="B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02_Ref">
    <tabColor theme="9" tint="0.39997558519241921"/>
    <pageSetUpPr autoPageBreaks="0" fitToPage="1"/>
  </sheetPr>
  <dimension ref="A1:R42"/>
  <sheetViews>
    <sheetView tabSelected="1" zoomScaleNormal="100" workbookViewId="0">
      <pane xSplit="1" ySplit="9" topLeftCell="B10" activePane="bottomRight" state="frozen"/>
      <selection activeCell="U21" sqref="U21"/>
      <selection pane="topRight" activeCell="U21" sqref="U21"/>
      <selection pane="bottomLeft" activeCell="U21" sqref="U21"/>
      <selection pane="bottomRight" activeCell="H1" sqref="H1"/>
    </sheetView>
  </sheetViews>
  <sheetFormatPr defaultColWidth="12" defaultRowHeight="13"/>
  <cols>
    <col min="1" max="6" width="8.58203125" style="53" customWidth="1"/>
    <col min="7" max="7" width="9.58203125" style="53" customWidth="1"/>
    <col min="8" max="8" width="10" style="53" customWidth="1"/>
    <col min="9" max="10" width="8.58203125" style="53" customWidth="1"/>
    <col min="11" max="11" width="9.4140625" style="53" customWidth="1"/>
    <col min="12" max="12" width="9.5" style="53" customWidth="1"/>
    <col min="13" max="13" width="10.58203125" style="53" customWidth="1"/>
    <col min="14" max="18" width="8.58203125" style="53" customWidth="1"/>
    <col min="19" max="16384" width="12" style="53"/>
  </cols>
  <sheetData>
    <row r="1" spans="1:18" s="46" customFormat="1" ht="18" customHeight="1">
      <c r="A1" s="42" t="s">
        <v>83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3"/>
      <c r="Q1" s="3"/>
      <c r="R1" s="33"/>
    </row>
    <row r="2" spans="1:18" s="46" customFormat="1" ht="14.25" customHeight="1">
      <c r="A2" s="1"/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3"/>
      <c r="Q2" s="3"/>
    </row>
    <row r="3" spans="1:18" s="46" customFormat="1" ht="17.25" customHeight="1">
      <c r="A3" s="56" t="str">
        <f>IV_gO!A3</f>
        <v>Importi in milioni di franchi, ai prezzi del 2017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4" t="str">
        <f>IV_gO!R3</f>
        <v xml:space="preserve">Consuntivo 2015 </v>
      </c>
    </row>
    <row r="4" spans="1:18" s="46" customFormat="1" ht="5.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47" customFormat="1" ht="30" customHeight="1">
      <c r="A5" s="28" t="s">
        <v>4</v>
      </c>
      <c r="B5" s="81" t="s">
        <v>5</v>
      </c>
      <c r="C5" s="85"/>
      <c r="D5" s="82"/>
      <c r="E5" s="81" t="s">
        <v>6</v>
      </c>
      <c r="F5" s="83"/>
      <c r="G5" s="83"/>
      <c r="H5" s="83"/>
      <c r="I5" s="83"/>
      <c r="J5" s="84"/>
      <c r="K5" s="28" t="s">
        <v>7</v>
      </c>
      <c r="L5" s="75" t="s">
        <v>38</v>
      </c>
      <c r="M5" s="28" t="s">
        <v>9</v>
      </c>
      <c r="N5" s="81" t="s">
        <v>10</v>
      </c>
      <c r="O5" s="83"/>
      <c r="P5" s="84"/>
      <c r="Q5" s="81" t="s">
        <v>11</v>
      </c>
      <c r="R5" s="82"/>
    </row>
    <row r="6" spans="1:18" s="46" customFormat="1" ht="5.15" customHeight="1">
      <c r="A6" s="9"/>
      <c r="B6" s="17"/>
      <c r="C6" s="6"/>
      <c r="D6" s="8"/>
      <c r="E6" s="17"/>
      <c r="F6" s="7"/>
      <c r="G6" s="7"/>
      <c r="H6" s="7"/>
      <c r="I6" s="6"/>
      <c r="J6" s="8"/>
      <c r="K6" s="9"/>
      <c r="L6" s="6"/>
      <c r="M6" s="9"/>
      <c r="N6" s="10"/>
      <c r="O6" s="7"/>
      <c r="P6" s="8"/>
      <c r="Q6" s="7"/>
      <c r="R6" s="8"/>
    </row>
    <row r="7" spans="1:18" s="48" customFormat="1" ht="48">
      <c r="A7" s="11"/>
      <c r="B7" s="71" t="s">
        <v>5</v>
      </c>
      <c r="C7" s="72" t="s">
        <v>21</v>
      </c>
      <c r="D7" s="73" t="s">
        <v>20</v>
      </c>
      <c r="E7" s="71" t="s">
        <v>19</v>
      </c>
      <c r="F7" s="72" t="s">
        <v>18</v>
      </c>
      <c r="G7" s="72" t="s">
        <v>22</v>
      </c>
      <c r="H7" s="72" t="s">
        <v>17</v>
      </c>
      <c r="I7" s="72" t="s">
        <v>16</v>
      </c>
      <c r="J7" s="73" t="s">
        <v>15</v>
      </c>
      <c r="K7" s="74" t="s">
        <v>7</v>
      </c>
      <c r="L7" s="72" t="s">
        <v>8</v>
      </c>
      <c r="M7" s="74" t="s">
        <v>9</v>
      </c>
      <c r="N7" s="71" t="s">
        <v>12</v>
      </c>
      <c r="O7" s="72" t="s">
        <v>14</v>
      </c>
      <c r="P7" s="73" t="s">
        <v>13</v>
      </c>
      <c r="Q7" s="72" t="s">
        <v>36</v>
      </c>
      <c r="R7" s="73" t="s">
        <v>37</v>
      </c>
    </row>
    <row r="8" spans="1:18" s="49" customFormat="1" ht="14.25" customHeight="1">
      <c r="A8" s="12"/>
      <c r="B8" s="43"/>
      <c r="C8" s="70" t="s">
        <v>0</v>
      </c>
      <c r="D8" s="45"/>
      <c r="E8" s="43"/>
      <c r="F8" s="70" t="s">
        <v>1</v>
      </c>
      <c r="G8" s="70" t="s">
        <v>2</v>
      </c>
      <c r="H8" s="70" t="s">
        <v>3</v>
      </c>
      <c r="I8" s="70" t="s">
        <v>27</v>
      </c>
      <c r="J8" s="45"/>
      <c r="K8" s="12"/>
      <c r="L8" s="44"/>
      <c r="M8" s="12"/>
      <c r="N8" s="43"/>
      <c r="O8" s="70" t="s">
        <v>28</v>
      </c>
      <c r="P8" s="45"/>
      <c r="Q8" s="44"/>
      <c r="R8" s="45"/>
    </row>
    <row r="9" spans="1:18" s="50" customFormat="1" ht="5.15" customHeight="1">
      <c r="A9" s="14"/>
      <c r="B9" s="16"/>
      <c r="C9" s="13"/>
      <c r="D9" s="15"/>
      <c r="E9" s="16"/>
      <c r="F9" s="13"/>
      <c r="G9" s="13"/>
      <c r="H9" s="13"/>
      <c r="I9" s="13"/>
      <c r="J9" s="15"/>
      <c r="K9" s="14"/>
      <c r="L9" s="13"/>
      <c r="M9" s="14"/>
      <c r="N9" s="16"/>
      <c r="O9" s="13"/>
      <c r="P9" s="15"/>
      <c r="Q9" s="13"/>
      <c r="R9" s="15"/>
    </row>
    <row r="10" spans="1:18" s="46" customFormat="1" ht="12" customHeight="1">
      <c r="A10" s="68">
        <v>2015</v>
      </c>
      <c r="B10" s="18">
        <v>9047.2000000000007</v>
      </c>
      <c r="C10" s="19">
        <v>256.89999999999998</v>
      </c>
      <c r="D10" s="20">
        <v>9304.1</v>
      </c>
      <c r="E10" s="18">
        <v>5096.3999999999996</v>
      </c>
      <c r="F10" s="19">
        <v>1111.0255770000001</v>
      </c>
      <c r="G10" s="19">
        <v>3533</v>
      </c>
      <c r="H10" s="19">
        <v>160</v>
      </c>
      <c r="I10" s="19">
        <v>48.7</v>
      </c>
      <c r="J10" s="20">
        <v>9949.1255770000007</v>
      </c>
      <c r="K10" s="21">
        <v>645.02557700000034</v>
      </c>
      <c r="L10" s="21">
        <v>-31.48</v>
      </c>
      <c r="M10" s="21">
        <v>613.52557700000034</v>
      </c>
      <c r="N10" s="18">
        <v>4999.8999999999996</v>
      </c>
      <c r="O10" s="19">
        <v>613.6</v>
      </c>
      <c r="P10" s="20">
        <v>-12229.4</v>
      </c>
      <c r="Q10" s="54">
        <v>37.97</v>
      </c>
      <c r="R10" s="40">
        <v>48.35</v>
      </c>
    </row>
    <row r="11" spans="1:18" s="46" customFormat="1" ht="17.149999999999999" customHeight="1">
      <c r="A11" s="68">
        <v>2016</v>
      </c>
      <c r="B11" s="18">
        <v>9073</v>
      </c>
      <c r="C11" s="19">
        <v>122.3</v>
      </c>
      <c r="D11" s="20">
        <v>9195.2999999999993</v>
      </c>
      <c r="E11" s="18">
        <v>5207.8999999999996</v>
      </c>
      <c r="F11" s="19">
        <v>1136</v>
      </c>
      <c r="G11" s="19">
        <v>3567.3</v>
      </c>
      <c r="H11" s="19">
        <v>30</v>
      </c>
      <c r="I11" s="19">
        <v>48.1</v>
      </c>
      <c r="J11" s="20">
        <v>9989.3000000000011</v>
      </c>
      <c r="K11" s="21">
        <v>794.00000000000182</v>
      </c>
      <c r="L11" s="21">
        <v>49</v>
      </c>
      <c r="M11" s="21">
        <v>843.00000000000182</v>
      </c>
      <c r="N11" s="18">
        <v>4999.8</v>
      </c>
      <c r="O11" s="19">
        <v>843.1</v>
      </c>
      <c r="P11" s="20">
        <v>-11386.3</v>
      </c>
      <c r="Q11" s="54">
        <v>38.799999999999997</v>
      </c>
      <c r="R11" s="40">
        <v>48.99</v>
      </c>
    </row>
    <row r="12" spans="1:18" s="46" customFormat="1" ht="12" customHeight="1">
      <c r="A12" s="68">
        <v>2017</v>
      </c>
      <c r="B12" s="18">
        <v>9071.6</v>
      </c>
      <c r="C12" s="19">
        <v>113.5</v>
      </c>
      <c r="D12" s="20">
        <v>9185.1</v>
      </c>
      <c r="E12" s="18">
        <v>5290.7</v>
      </c>
      <c r="F12" s="19">
        <v>1151.4497950819673</v>
      </c>
      <c r="G12" s="19">
        <v>3616.7</v>
      </c>
      <c r="H12" s="19">
        <v>28</v>
      </c>
      <c r="I12" s="19">
        <v>47.4</v>
      </c>
      <c r="J12" s="20">
        <v>10134.249795081965</v>
      </c>
      <c r="K12" s="21">
        <v>949.14979508196484</v>
      </c>
      <c r="L12" s="21">
        <v>104</v>
      </c>
      <c r="M12" s="21">
        <v>1053.1497950819648</v>
      </c>
      <c r="N12" s="18">
        <v>4985</v>
      </c>
      <c r="O12" s="19">
        <v>1053</v>
      </c>
      <c r="P12" s="20">
        <v>-10298.299999999999</v>
      </c>
      <c r="Q12" s="54">
        <v>39.380000000000003</v>
      </c>
      <c r="R12" s="40">
        <v>48.88</v>
      </c>
    </row>
    <row r="13" spans="1:18" s="46" customFormat="1" ht="12" customHeight="1">
      <c r="A13" s="68">
        <v>2018</v>
      </c>
      <c r="B13" s="18">
        <v>9090.7000000000007</v>
      </c>
      <c r="C13" s="19">
        <v>92.3</v>
      </c>
      <c r="D13" s="20">
        <v>9183</v>
      </c>
      <c r="E13" s="18">
        <v>5416.2</v>
      </c>
      <c r="F13" s="19">
        <v>248</v>
      </c>
      <c r="G13" s="19">
        <v>3621.4</v>
      </c>
      <c r="H13" s="19">
        <v>0</v>
      </c>
      <c r="I13" s="19">
        <v>46.7</v>
      </c>
      <c r="J13" s="20">
        <v>9332.3000000000011</v>
      </c>
      <c r="K13" s="21">
        <v>149.30000000000109</v>
      </c>
      <c r="L13" s="21">
        <v>99</v>
      </c>
      <c r="M13" s="21">
        <v>248.30000000000109</v>
      </c>
      <c r="N13" s="18">
        <v>5087</v>
      </c>
      <c r="O13" s="19">
        <v>126.5</v>
      </c>
      <c r="P13" s="20">
        <v>-10129.700000000001</v>
      </c>
      <c r="Q13" s="54">
        <v>39.44</v>
      </c>
      <c r="R13" s="40">
        <v>50</v>
      </c>
    </row>
    <row r="14" spans="1:18" s="46" customFormat="1" ht="12" customHeight="1">
      <c r="A14" s="68">
        <v>2019</v>
      </c>
      <c r="B14" s="18">
        <v>9095.2000000000007</v>
      </c>
      <c r="C14" s="19">
        <v>110.7</v>
      </c>
      <c r="D14" s="20">
        <v>9205.9</v>
      </c>
      <c r="E14" s="18">
        <v>5488.4</v>
      </c>
      <c r="F14" s="19">
        <v>0</v>
      </c>
      <c r="G14" s="19">
        <v>3681.8</v>
      </c>
      <c r="H14" s="19">
        <v>0</v>
      </c>
      <c r="I14" s="19">
        <v>46</v>
      </c>
      <c r="J14" s="20">
        <v>9216.2000000000007</v>
      </c>
      <c r="K14" s="21">
        <v>10.300000000001091</v>
      </c>
      <c r="L14" s="21">
        <v>108</v>
      </c>
      <c r="M14" s="21">
        <v>118.30000000000109</v>
      </c>
      <c r="N14" s="18">
        <v>5100.5</v>
      </c>
      <c r="O14" s="19">
        <v>74.400000000000006</v>
      </c>
      <c r="P14" s="20">
        <v>-9993.7000000000007</v>
      </c>
      <c r="Q14" s="54">
        <v>39.99</v>
      </c>
      <c r="R14" s="40">
        <v>50</v>
      </c>
    </row>
    <row r="15" spans="1:18" s="46" customFormat="1" ht="12" customHeight="1">
      <c r="A15" s="68">
        <v>2020</v>
      </c>
      <c r="B15" s="18">
        <v>9075.1</v>
      </c>
      <c r="C15" s="19">
        <v>148.4</v>
      </c>
      <c r="D15" s="20">
        <v>9223.5</v>
      </c>
      <c r="E15" s="18">
        <v>5554.9</v>
      </c>
      <c r="F15" s="19">
        <v>0</v>
      </c>
      <c r="G15" s="19">
        <v>3742.9</v>
      </c>
      <c r="H15" s="19">
        <v>0</v>
      </c>
      <c r="I15" s="19">
        <v>45.1</v>
      </c>
      <c r="J15" s="20">
        <v>9342.9</v>
      </c>
      <c r="K15" s="21">
        <v>119.39999999999964</v>
      </c>
      <c r="L15" s="21">
        <v>125</v>
      </c>
      <c r="M15" s="21">
        <v>244.39999999999964</v>
      </c>
      <c r="N15" s="18">
        <v>5111</v>
      </c>
      <c r="O15" s="19">
        <v>183.5</v>
      </c>
      <c r="P15" s="20">
        <v>-9709.9</v>
      </c>
      <c r="Q15" s="54">
        <v>40.58</v>
      </c>
      <c r="R15" s="40">
        <v>50</v>
      </c>
    </row>
    <row r="16" spans="1:18" s="46" customFormat="1" ht="17.149999999999999" customHeight="1">
      <c r="A16" s="68">
        <v>2021</v>
      </c>
      <c r="B16" s="18">
        <v>9144.9</v>
      </c>
      <c r="C16" s="19">
        <v>144.19999999999999</v>
      </c>
      <c r="D16" s="20">
        <v>9289.1</v>
      </c>
      <c r="E16" s="18">
        <v>5658.5</v>
      </c>
      <c r="F16" s="19">
        <v>0</v>
      </c>
      <c r="G16" s="19">
        <v>3807.9</v>
      </c>
      <c r="H16" s="19">
        <v>0</v>
      </c>
      <c r="I16" s="19">
        <v>45.2</v>
      </c>
      <c r="J16" s="20">
        <v>9511.6</v>
      </c>
      <c r="K16" s="21">
        <v>222.5</v>
      </c>
      <c r="L16" s="21">
        <v>126</v>
      </c>
      <c r="M16" s="21">
        <v>348.5</v>
      </c>
      <c r="N16" s="18">
        <v>5147.1000000000004</v>
      </c>
      <c r="O16" s="19">
        <v>261.8</v>
      </c>
      <c r="P16" s="20">
        <v>-9351.6</v>
      </c>
      <c r="Q16" s="54">
        <v>40.99</v>
      </c>
      <c r="R16" s="40">
        <v>50</v>
      </c>
    </row>
    <row r="17" spans="1:18" s="46" customFormat="1" ht="12" customHeight="1">
      <c r="A17" s="68">
        <v>2022</v>
      </c>
      <c r="B17" s="18">
        <v>9114.2000000000007</v>
      </c>
      <c r="C17" s="19">
        <v>138.9</v>
      </c>
      <c r="D17" s="20">
        <v>9253.1</v>
      </c>
      <c r="E17" s="18">
        <v>5759.2</v>
      </c>
      <c r="F17" s="19">
        <v>0</v>
      </c>
      <c r="G17" s="19">
        <v>3858.4</v>
      </c>
      <c r="H17" s="19">
        <v>0</v>
      </c>
      <c r="I17" s="19">
        <v>44.5</v>
      </c>
      <c r="J17" s="20">
        <v>9662.1</v>
      </c>
      <c r="K17" s="21">
        <v>409</v>
      </c>
      <c r="L17" s="21">
        <v>129</v>
      </c>
      <c r="M17" s="21">
        <v>538</v>
      </c>
      <c r="N17" s="18">
        <v>5127.7</v>
      </c>
      <c r="O17" s="19">
        <v>506.4</v>
      </c>
      <c r="P17" s="20">
        <v>-8753.1</v>
      </c>
      <c r="Q17" s="54">
        <v>41.7</v>
      </c>
      <c r="R17" s="40">
        <v>50</v>
      </c>
    </row>
    <row r="18" spans="1:18" s="46" customFormat="1" ht="12" customHeight="1">
      <c r="A18" s="68">
        <v>2023</v>
      </c>
      <c r="B18" s="18">
        <v>9215.9</v>
      </c>
      <c r="C18" s="19">
        <v>130</v>
      </c>
      <c r="D18" s="20">
        <v>9345.9</v>
      </c>
      <c r="E18" s="18">
        <v>5853.6</v>
      </c>
      <c r="F18" s="19">
        <v>0</v>
      </c>
      <c r="G18" s="19">
        <v>3909.3</v>
      </c>
      <c r="H18" s="19">
        <v>0</v>
      </c>
      <c r="I18" s="19">
        <v>45</v>
      </c>
      <c r="J18" s="20">
        <v>9807.9000000000015</v>
      </c>
      <c r="K18" s="21">
        <v>462.00000000000182</v>
      </c>
      <c r="L18" s="21">
        <v>129</v>
      </c>
      <c r="M18" s="21">
        <v>591.00000000000182</v>
      </c>
      <c r="N18" s="18">
        <v>5177.7</v>
      </c>
      <c r="O18" s="19">
        <v>490.3</v>
      </c>
      <c r="P18" s="20">
        <v>-8177.5</v>
      </c>
      <c r="Q18" s="54">
        <v>41.83</v>
      </c>
      <c r="R18" s="40">
        <v>50</v>
      </c>
    </row>
    <row r="19" spans="1:18" s="46" customFormat="1" ht="12" customHeight="1">
      <c r="A19" s="68">
        <v>2024</v>
      </c>
      <c r="B19" s="18">
        <v>9155.1</v>
      </c>
      <c r="C19" s="19">
        <v>121.4</v>
      </c>
      <c r="D19" s="20">
        <v>9276.5</v>
      </c>
      <c r="E19" s="18">
        <v>5949.4</v>
      </c>
      <c r="F19" s="19">
        <v>0</v>
      </c>
      <c r="G19" s="19">
        <v>3955.1</v>
      </c>
      <c r="H19" s="19">
        <v>0</v>
      </c>
      <c r="I19" s="19">
        <v>44.2</v>
      </c>
      <c r="J19" s="20">
        <v>9948.7000000000007</v>
      </c>
      <c r="K19" s="21">
        <v>672.20000000000073</v>
      </c>
      <c r="L19" s="21">
        <v>132</v>
      </c>
      <c r="M19" s="21">
        <v>804.20000000000073</v>
      </c>
      <c r="N19" s="18">
        <v>5139.3999999999996</v>
      </c>
      <c r="O19" s="19">
        <v>791.3</v>
      </c>
      <c r="P19" s="20">
        <v>-7303.3</v>
      </c>
      <c r="Q19" s="54">
        <v>42.64</v>
      </c>
      <c r="R19" s="40">
        <v>50</v>
      </c>
    </row>
    <row r="20" spans="1:18" s="46" customFormat="1" ht="12" customHeight="1">
      <c r="A20" s="68">
        <v>2025</v>
      </c>
      <c r="B20" s="18">
        <v>9269.7000000000007</v>
      </c>
      <c r="C20" s="19">
        <v>108.5</v>
      </c>
      <c r="D20" s="20">
        <v>9378.2000000000007</v>
      </c>
      <c r="E20" s="18">
        <v>6042.6</v>
      </c>
      <c r="F20" s="19">
        <v>0</v>
      </c>
      <c r="G20" s="19">
        <v>4001.4</v>
      </c>
      <c r="H20" s="19">
        <v>0</v>
      </c>
      <c r="I20" s="19">
        <v>44.9</v>
      </c>
      <c r="J20" s="20">
        <v>10088.9</v>
      </c>
      <c r="K20" s="21">
        <v>710.69999999999891</v>
      </c>
      <c r="L20" s="21">
        <v>132</v>
      </c>
      <c r="M20" s="21">
        <v>842.69999999999891</v>
      </c>
      <c r="N20" s="18">
        <v>5196.7</v>
      </c>
      <c r="O20" s="19">
        <v>734.6</v>
      </c>
      <c r="P20" s="20">
        <v>-6495.5</v>
      </c>
      <c r="Q20" s="54">
        <v>42.67</v>
      </c>
      <c r="R20" s="40">
        <v>50</v>
      </c>
    </row>
    <row r="21" spans="1:18" s="46" customFormat="1" ht="17.149999999999999" customHeight="1">
      <c r="A21" s="69">
        <v>2026</v>
      </c>
      <c r="B21" s="18">
        <v>9217.4</v>
      </c>
      <c r="C21" s="19">
        <v>96.5</v>
      </c>
      <c r="D21" s="20">
        <v>9313.9</v>
      </c>
      <c r="E21" s="18">
        <v>6136.4</v>
      </c>
      <c r="F21" s="19">
        <v>0</v>
      </c>
      <c r="G21" s="19">
        <v>4047.3</v>
      </c>
      <c r="H21" s="19">
        <v>0</v>
      </c>
      <c r="I21" s="19">
        <v>44.2</v>
      </c>
      <c r="J21" s="20">
        <v>10227.900000000001</v>
      </c>
      <c r="K21" s="21">
        <v>914.00000000000182</v>
      </c>
      <c r="L21" s="21">
        <v>135</v>
      </c>
      <c r="M21" s="21">
        <v>1049.0000000000018</v>
      </c>
      <c r="N21" s="18">
        <v>5160.3</v>
      </c>
      <c r="O21" s="19">
        <v>1033.9000000000001</v>
      </c>
      <c r="P21" s="20">
        <v>-5397.1</v>
      </c>
      <c r="Q21" s="54">
        <v>43.45</v>
      </c>
      <c r="R21" s="40">
        <v>50</v>
      </c>
    </row>
    <row r="22" spans="1:18" s="46" customFormat="1" ht="12" customHeight="1">
      <c r="A22" s="69">
        <v>2027</v>
      </c>
      <c r="B22" s="18">
        <v>9308.9</v>
      </c>
      <c r="C22" s="19">
        <v>80.2</v>
      </c>
      <c r="D22" s="20">
        <v>9389.1</v>
      </c>
      <c r="E22" s="18">
        <v>6231</v>
      </c>
      <c r="F22" s="19">
        <v>0</v>
      </c>
      <c r="G22" s="19">
        <v>4094.8</v>
      </c>
      <c r="H22" s="19">
        <v>0</v>
      </c>
      <c r="I22" s="19">
        <v>44.6</v>
      </c>
      <c r="J22" s="20">
        <v>10370.4</v>
      </c>
      <c r="K22" s="21">
        <v>981.29999999999927</v>
      </c>
      <c r="L22" s="21">
        <v>136</v>
      </c>
      <c r="M22" s="21">
        <v>1117.2999999999993</v>
      </c>
      <c r="N22" s="18">
        <v>5202.1000000000004</v>
      </c>
      <c r="O22" s="19">
        <v>1024.4000000000001</v>
      </c>
      <c r="P22" s="20">
        <v>-4319.6000000000004</v>
      </c>
      <c r="Q22" s="54">
        <v>43.61</v>
      </c>
      <c r="R22" s="40">
        <v>50</v>
      </c>
    </row>
    <row r="23" spans="1:18" s="51" customFormat="1" ht="12" customHeight="1">
      <c r="A23" s="69">
        <v>2028</v>
      </c>
      <c r="B23" s="18">
        <v>9245.4</v>
      </c>
      <c r="C23" s="19">
        <v>64.2</v>
      </c>
      <c r="D23" s="20">
        <v>9309.5</v>
      </c>
      <c r="E23" s="18">
        <v>6327</v>
      </c>
      <c r="F23" s="19">
        <v>0</v>
      </c>
      <c r="G23" s="19">
        <v>4139.8999999999996</v>
      </c>
      <c r="H23" s="19">
        <v>0</v>
      </c>
      <c r="I23" s="19">
        <v>43.8</v>
      </c>
      <c r="J23" s="20">
        <v>10510.699999999999</v>
      </c>
      <c r="K23" s="21">
        <v>1201.1999999999989</v>
      </c>
      <c r="L23" s="21">
        <v>139</v>
      </c>
      <c r="M23" s="21">
        <v>1340.1999999999989</v>
      </c>
      <c r="N23" s="18">
        <v>5157.3999999999996</v>
      </c>
      <c r="O23" s="19">
        <v>1333.5</v>
      </c>
      <c r="P23" s="20">
        <v>-2944</v>
      </c>
      <c r="Q23" s="54">
        <v>44.47</v>
      </c>
      <c r="R23" s="40">
        <v>50</v>
      </c>
    </row>
    <row r="24" spans="1:18" s="51" customFormat="1" ht="12" customHeight="1">
      <c r="A24" s="69">
        <v>2029</v>
      </c>
      <c r="B24" s="18">
        <v>9343</v>
      </c>
      <c r="C24" s="19">
        <v>43.7</v>
      </c>
      <c r="D24" s="20">
        <v>9386.7000000000007</v>
      </c>
      <c r="E24" s="18">
        <v>6424.6</v>
      </c>
      <c r="F24" s="19">
        <v>0</v>
      </c>
      <c r="G24" s="19">
        <v>4188.8999999999996</v>
      </c>
      <c r="H24" s="19">
        <v>0</v>
      </c>
      <c r="I24" s="19">
        <v>44.4</v>
      </c>
      <c r="J24" s="20">
        <v>10657.9</v>
      </c>
      <c r="K24" s="21">
        <v>1271.1999999999989</v>
      </c>
      <c r="L24" s="21">
        <v>138</v>
      </c>
      <c r="M24" s="21">
        <v>1409.1999999999989</v>
      </c>
      <c r="N24" s="18">
        <v>5200.5</v>
      </c>
      <c r="O24" s="19">
        <v>1315</v>
      </c>
      <c r="P24" s="20">
        <v>-1599.3</v>
      </c>
      <c r="Q24" s="54">
        <v>44.63</v>
      </c>
      <c r="R24" s="40">
        <v>50</v>
      </c>
    </row>
    <row r="25" spans="1:18" s="52" customFormat="1" ht="12" customHeight="1">
      <c r="A25" s="9">
        <v>2030</v>
      </c>
      <c r="B25" s="36">
        <v>9286.7999999999993</v>
      </c>
      <c r="C25" s="37">
        <v>23.8</v>
      </c>
      <c r="D25" s="38">
        <v>9310.5</v>
      </c>
      <c r="E25" s="36">
        <v>6523.2</v>
      </c>
      <c r="F25" s="37">
        <v>0</v>
      </c>
      <c r="G25" s="37">
        <v>4235.3</v>
      </c>
      <c r="H25" s="37">
        <v>0</v>
      </c>
      <c r="I25" s="37">
        <v>43.6</v>
      </c>
      <c r="J25" s="38">
        <v>10802.1</v>
      </c>
      <c r="K25" s="39">
        <v>1491.6000000000004</v>
      </c>
      <c r="L25" s="39">
        <v>141</v>
      </c>
      <c r="M25" s="39">
        <v>1632.6000000000004</v>
      </c>
      <c r="N25" s="36">
        <v>5198.2</v>
      </c>
      <c r="O25" s="37">
        <v>1583.3</v>
      </c>
      <c r="P25" s="38">
        <v>0</v>
      </c>
      <c r="Q25" s="55">
        <v>45.49</v>
      </c>
      <c r="R25" s="41">
        <v>50.43</v>
      </c>
    </row>
    <row r="26" spans="1:18" s="51" customFormat="1" ht="17.149999999999999" customHeight="1">
      <c r="A26" s="69">
        <v>2031</v>
      </c>
      <c r="B26" s="18">
        <v>9412.7999999999993</v>
      </c>
      <c r="C26" s="19">
        <v>0</v>
      </c>
      <c r="D26" s="20">
        <v>9412.7999999999993</v>
      </c>
      <c r="E26" s="18">
        <v>6626.3</v>
      </c>
      <c r="F26" s="19">
        <v>0</v>
      </c>
      <c r="G26" s="19">
        <v>4286.3999999999996</v>
      </c>
      <c r="H26" s="19">
        <v>0</v>
      </c>
      <c r="I26" s="19">
        <v>44.4</v>
      </c>
      <c r="J26" s="20">
        <v>10957.1</v>
      </c>
      <c r="K26" s="21">
        <v>1544.3000000000011</v>
      </c>
      <c r="L26" s="21">
        <v>143</v>
      </c>
      <c r="M26" s="21">
        <v>1687.3000000000011</v>
      </c>
      <c r="N26" s="18">
        <v>6834</v>
      </c>
      <c r="O26" s="19">
        <v>0</v>
      </c>
      <c r="P26" s="20">
        <v>0</v>
      </c>
      <c r="Q26" s="54">
        <v>45.54</v>
      </c>
      <c r="R26" s="40">
        <v>67.19</v>
      </c>
    </row>
    <row r="27" spans="1:18" s="51" customFormat="1" ht="12" customHeight="1">
      <c r="A27" s="69">
        <v>2032</v>
      </c>
      <c r="B27" s="18">
        <v>9371.5</v>
      </c>
      <c r="C27" s="19">
        <v>0</v>
      </c>
      <c r="D27" s="20">
        <v>9371.5</v>
      </c>
      <c r="E27" s="18">
        <v>6731.5</v>
      </c>
      <c r="F27" s="19">
        <v>0</v>
      </c>
      <c r="G27" s="19">
        <v>4337.8999999999996</v>
      </c>
      <c r="H27" s="19">
        <v>0</v>
      </c>
      <c r="I27" s="19">
        <v>43.8</v>
      </c>
      <c r="J27" s="20">
        <v>11113.199999999999</v>
      </c>
      <c r="K27" s="21">
        <v>1741.6999999999989</v>
      </c>
      <c r="L27" s="21">
        <v>193</v>
      </c>
      <c r="M27" s="21">
        <v>1934.6999999999989</v>
      </c>
      <c r="N27" s="18">
        <v>8701</v>
      </c>
      <c r="O27" s="19">
        <v>0</v>
      </c>
      <c r="P27" s="20">
        <v>0</v>
      </c>
      <c r="Q27" s="54">
        <v>46.29</v>
      </c>
      <c r="R27" s="40">
        <v>87.45</v>
      </c>
    </row>
    <row r="28" spans="1:18" s="51" customFormat="1" ht="12" customHeight="1">
      <c r="A28" s="69">
        <v>2033</v>
      </c>
      <c r="B28" s="18">
        <v>9492.6</v>
      </c>
      <c r="C28" s="19">
        <v>0</v>
      </c>
      <c r="D28" s="20">
        <v>9492.6</v>
      </c>
      <c r="E28" s="18">
        <v>6839.2</v>
      </c>
      <c r="F28" s="19">
        <v>0</v>
      </c>
      <c r="G28" s="19">
        <v>4392.8</v>
      </c>
      <c r="H28" s="19">
        <v>0</v>
      </c>
      <c r="I28" s="19">
        <v>44.5</v>
      </c>
      <c r="J28" s="20">
        <v>11276.5</v>
      </c>
      <c r="K28" s="21">
        <v>1783.8999999999996</v>
      </c>
      <c r="L28" s="21">
        <v>251</v>
      </c>
      <c r="M28" s="21">
        <v>2034.8999999999996</v>
      </c>
      <c r="N28" s="18">
        <v>10649.9</v>
      </c>
      <c r="O28" s="19">
        <v>0</v>
      </c>
      <c r="P28" s="20">
        <v>0</v>
      </c>
      <c r="Q28" s="54">
        <v>46.28</v>
      </c>
      <c r="R28" s="40">
        <v>106.82</v>
      </c>
    </row>
    <row r="29" spans="1:18" s="51" customFormat="1" ht="12" customHeight="1">
      <c r="A29" s="69">
        <v>2034</v>
      </c>
      <c r="B29" s="18">
        <v>9465.2999999999993</v>
      </c>
      <c r="C29" s="19">
        <v>0</v>
      </c>
      <c r="D29" s="20">
        <v>9465.2999999999993</v>
      </c>
      <c r="E29" s="18">
        <v>6945.9</v>
      </c>
      <c r="F29" s="19">
        <v>0</v>
      </c>
      <c r="G29" s="19">
        <v>4442.1000000000004</v>
      </c>
      <c r="H29" s="19">
        <v>0</v>
      </c>
      <c r="I29" s="19">
        <v>44</v>
      </c>
      <c r="J29" s="20">
        <v>11432</v>
      </c>
      <c r="K29" s="21">
        <v>1966.7000000000007</v>
      </c>
      <c r="L29" s="21">
        <v>311</v>
      </c>
      <c r="M29" s="21">
        <v>2277.7000000000007</v>
      </c>
      <c r="N29" s="18">
        <v>12822.2</v>
      </c>
      <c r="O29" s="19">
        <v>0</v>
      </c>
      <c r="P29" s="20">
        <v>0</v>
      </c>
      <c r="Q29" s="54">
        <v>46.93</v>
      </c>
      <c r="R29" s="40">
        <v>130.07</v>
      </c>
    </row>
    <row r="30" spans="1:18" s="51" customFormat="1" ht="12" customHeight="1">
      <c r="A30" s="69">
        <v>2035</v>
      </c>
      <c r="B30" s="18">
        <v>9616.6</v>
      </c>
      <c r="C30" s="19">
        <v>0</v>
      </c>
      <c r="D30" s="20">
        <v>9616.6</v>
      </c>
      <c r="E30" s="18">
        <v>7050.8</v>
      </c>
      <c r="F30" s="19">
        <v>0</v>
      </c>
      <c r="G30" s="19">
        <v>4494.5</v>
      </c>
      <c r="H30" s="19">
        <v>0</v>
      </c>
      <c r="I30" s="19">
        <v>45</v>
      </c>
      <c r="J30" s="20">
        <v>11590.3</v>
      </c>
      <c r="K30" s="21">
        <v>1973.6999999999989</v>
      </c>
      <c r="L30" s="21">
        <v>376</v>
      </c>
      <c r="M30" s="21">
        <v>2349.6999999999989</v>
      </c>
      <c r="N30" s="18">
        <v>15045</v>
      </c>
      <c r="O30" s="19">
        <v>0</v>
      </c>
      <c r="P30" s="20">
        <v>0</v>
      </c>
      <c r="Q30" s="54">
        <v>46.74</v>
      </c>
      <c r="R30" s="40">
        <v>151.04</v>
      </c>
    </row>
    <row r="31" spans="1:18" s="46" customFormat="1" ht="5.15" customHeight="1">
      <c r="A31" s="12"/>
      <c r="B31" s="43"/>
      <c r="C31" s="44"/>
      <c r="D31" s="24"/>
      <c r="E31" s="22"/>
      <c r="F31" s="23"/>
      <c r="G31" s="23"/>
      <c r="H31" s="23"/>
      <c r="I31" s="23"/>
      <c r="J31" s="24"/>
      <c r="K31" s="26"/>
      <c r="L31" s="23"/>
      <c r="M31" s="25"/>
      <c r="N31" s="22"/>
      <c r="O31" s="23"/>
      <c r="P31" s="24"/>
      <c r="Q31" s="23"/>
      <c r="R31" s="24"/>
    </row>
    <row r="32" spans="1:18" s="46" customFormat="1" ht="5.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46" customFormat="1" ht="14.25" customHeight="1">
      <c r="A33" s="58" t="s">
        <v>34</v>
      </c>
      <c r="J33" s="58"/>
      <c r="K33" s="29" t="str">
        <f>IV_gO!K33</f>
        <v>Previsioni sull'evoluzione economica, in %:</v>
      </c>
      <c r="L33" s="29"/>
      <c r="M33" s="30"/>
      <c r="N33" s="30"/>
      <c r="O33" s="30"/>
      <c r="P33" s="30"/>
      <c r="Q33" s="30"/>
      <c r="R33" s="32" t="str">
        <f>IV_gO!R33</f>
        <v>UFAS /  Versione 2 (09.06.2016) / 30.06.2016</v>
      </c>
    </row>
    <row r="34" spans="1:18" ht="5.15" customHeight="1">
      <c r="A34" s="58"/>
      <c r="K34" s="62"/>
      <c r="L34" s="62"/>
      <c r="M34" s="62"/>
      <c r="N34" s="62"/>
      <c r="O34" s="62"/>
      <c r="P34" s="62"/>
      <c r="Q34" s="62"/>
      <c r="R34" s="62"/>
    </row>
    <row r="35" spans="1:18" s="46" customFormat="1" ht="12.75" customHeight="1">
      <c r="A35" s="4" t="s">
        <v>30</v>
      </c>
      <c r="B35" s="27"/>
      <c r="C35" s="2"/>
      <c r="D35" s="2"/>
      <c r="E35" s="2"/>
      <c r="F35" s="2"/>
      <c r="G35" s="2"/>
      <c r="H35" s="2"/>
      <c r="I35" s="2"/>
      <c r="J35" s="59"/>
      <c r="K35" s="31" t="str">
        <f>IV_gO!K35</f>
        <v>Anno</v>
      </c>
      <c r="L35" s="31"/>
      <c r="M35" s="35">
        <f>IV_gO!M35</f>
        <v>2016</v>
      </c>
      <c r="N35" s="35">
        <f>IV_gO!N35</f>
        <v>2017</v>
      </c>
      <c r="O35" s="35">
        <f>IV_gO!O35</f>
        <v>2018</v>
      </c>
      <c r="P35" s="35">
        <f>IV_gO!P35</f>
        <v>2019</v>
      </c>
      <c r="Q35" s="63">
        <f>IV_gO!Q35</f>
        <v>2020</v>
      </c>
      <c r="R35" s="64" t="str">
        <f>IV_gO!R35</f>
        <v>dès 2021</v>
      </c>
    </row>
    <row r="36" spans="1:18" s="46" customFormat="1" ht="14.25" customHeight="1">
      <c r="A36" s="27" t="s">
        <v>31</v>
      </c>
      <c r="B36" s="27"/>
      <c r="C36" s="2"/>
      <c r="D36" s="2"/>
      <c r="E36" s="2"/>
      <c r="F36" s="2"/>
      <c r="G36" s="2"/>
      <c r="H36" s="2"/>
      <c r="I36" s="2"/>
      <c r="J36" s="59"/>
      <c r="K36" s="31" t="str">
        <f>IV_gO!K36</f>
        <v>Indice dei salari</v>
      </c>
      <c r="L36" s="31"/>
      <c r="M36" s="57">
        <f>IV_gO!M36</f>
        <v>0.5</v>
      </c>
      <c r="N36" s="57">
        <f>IV_gO!N36</f>
        <v>0.5</v>
      </c>
      <c r="O36" s="57">
        <f>IV_gO!O36</f>
        <v>0.6</v>
      </c>
      <c r="P36" s="57">
        <f>IV_gO!P36</f>
        <v>0.8</v>
      </c>
      <c r="Q36" s="57">
        <f>IV_gO!Q36</f>
        <v>1.2</v>
      </c>
      <c r="R36" s="57">
        <f>IV_gO!R36</f>
        <v>1.9</v>
      </c>
    </row>
    <row r="37" spans="1:18" s="46" customFormat="1" ht="14.25" customHeight="1">
      <c r="A37" s="79" t="s">
        <v>35</v>
      </c>
      <c r="B37" s="27"/>
      <c r="C37" s="2"/>
      <c r="D37" s="2"/>
      <c r="E37" s="2"/>
      <c r="F37" s="2"/>
      <c r="G37" s="2"/>
      <c r="H37" s="2"/>
      <c r="I37" s="2"/>
      <c r="J37" s="59"/>
      <c r="K37" s="31" t="str">
        <f>IV_gO!K37</f>
        <v>Variazione strutturale</v>
      </c>
      <c r="L37" s="31"/>
      <c r="M37" s="57">
        <f>IV_gO!M37</f>
        <v>0.3</v>
      </c>
      <c r="N37" s="57">
        <f>IV_gO!N37</f>
        <v>0.3</v>
      </c>
      <c r="O37" s="57">
        <f>IV_gO!O37</f>
        <v>0.3</v>
      </c>
      <c r="P37" s="57">
        <f>IV_gO!P37</f>
        <v>0.3</v>
      </c>
      <c r="Q37" s="57">
        <f>IV_gO!Q37</f>
        <v>0.3</v>
      </c>
      <c r="R37" s="57">
        <f>IV_gO!R37</f>
        <v>0.3</v>
      </c>
    </row>
    <row r="38" spans="1:18" s="46" customFormat="1" ht="14.25" customHeight="1">
      <c r="A38" s="27" t="s">
        <v>33</v>
      </c>
      <c r="B38" s="2"/>
      <c r="C38" s="2"/>
      <c r="D38" s="2"/>
      <c r="E38" s="2"/>
      <c r="F38" s="2"/>
      <c r="G38" s="2"/>
      <c r="H38" s="2"/>
      <c r="I38" s="2"/>
      <c r="J38" s="60"/>
      <c r="K38" s="30" t="str">
        <f>IV_gO!K38</f>
        <v>Prezzi</v>
      </c>
      <c r="L38" s="30"/>
      <c r="M38" s="57">
        <f>IV_gO!M38</f>
        <v>-0.4</v>
      </c>
      <c r="N38" s="57">
        <f>IV_gO!N38</f>
        <v>0.3</v>
      </c>
      <c r="O38" s="57">
        <f>IV_gO!O38</f>
        <v>0.4</v>
      </c>
      <c r="P38" s="57">
        <f>IV_gO!P38</f>
        <v>0.6</v>
      </c>
      <c r="Q38" s="57">
        <f>IV_gO!Q38</f>
        <v>1</v>
      </c>
      <c r="R38" s="57">
        <f>IV_gO!R38</f>
        <v>1</v>
      </c>
    </row>
    <row r="39" spans="1:18" s="46" customFormat="1" ht="14.25" customHeight="1">
      <c r="A39" s="4" t="s">
        <v>26</v>
      </c>
      <c r="B39" s="2"/>
      <c r="C39" s="2"/>
      <c r="D39" s="2"/>
      <c r="E39" s="2"/>
      <c r="F39" s="2"/>
      <c r="G39" s="2"/>
      <c r="H39" s="2"/>
      <c r="I39" s="2"/>
      <c r="J39" s="61"/>
      <c r="K39" s="65" t="str">
        <f>IV_gO!K39</f>
        <v>Adeguamento delle rendite: ogni due anni</v>
      </c>
      <c r="L39" s="65"/>
      <c r="M39" s="30"/>
      <c r="N39" s="66"/>
      <c r="O39" s="30"/>
      <c r="P39" s="30"/>
      <c r="Q39" s="30"/>
      <c r="R39" s="67">
        <f>IV_gO!O39</f>
        <v>0</v>
      </c>
    </row>
    <row r="40" spans="1:18" ht="14.25" customHeight="1">
      <c r="A40" s="27" t="s">
        <v>32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8" ht="14.25" customHeight="1">
      <c r="A41" s="27" t="s">
        <v>29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8" ht="14.25" customHeight="1">
      <c r="A42" s="27" t="s">
        <v>25</v>
      </c>
      <c r="B42" s="80"/>
      <c r="C42" s="80"/>
      <c r="D42" s="80"/>
      <c r="E42" s="80"/>
      <c r="F42" s="80"/>
      <c r="G42" s="80"/>
      <c r="H42" s="80"/>
      <c r="I42" s="80"/>
      <c r="J42" s="80"/>
    </row>
  </sheetData>
  <mergeCells count="4">
    <mergeCell ref="B5:D5"/>
    <mergeCell ref="E5:J5"/>
    <mergeCell ref="N5:P5"/>
    <mergeCell ref="Q5:R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IV_gO</vt:lpstr>
      <vt:lpstr>IV_AVSR</vt:lpstr>
      <vt:lpstr>IV_gO!_Toc454446898</vt:lpstr>
      <vt:lpstr>IV_AVSR!Area_stampa</vt:lpstr>
      <vt:lpstr>IV_gO!Area_stampa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Delparente Gala BSV</cp:lastModifiedBy>
  <cp:lastPrinted>2016-06-08T06:39:45Z</cp:lastPrinted>
  <dcterms:created xsi:type="dcterms:W3CDTF">2015-09-08T15:23:01Z</dcterms:created>
  <dcterms:modified xsi:type="dcterms:W3CDTF">2024-02-02T06:19:14Z</dcterms:modified>
</cp:coreProperties>
</file>