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iv\"/>
    </mc:Choice>
  </mc:AlternateContent>
  <xr:revisionPtr revIDLastSave="0" documentId="13_ncr:1_{41B8DD17-7455-40B0-AB17-911C702CF76A}" xr6:coauthVersionLast="47" xr6:coauthVersionMax="47" xr10:uidLastSave="{00000000-0000-0000-0000-000000000000}"/>
  <bookViews>
    <workbookView xWindow="-120" yWindow="-120" windowWidth="38640" windowHeight="21120" tabRatio="465" xr2:uid="{00000000-000D-0000-FFFF-FFFF00000000}"/>
  </bookViews>
  <sheets>
    <sheet name="IV_AI_3.1_3.2" sheetId="4" r:id="rId1"/>
    <sheet name="IV_AI_3.3" sheetId="3" r:id="rId2"/>
  </sheets>
  <definedNames>
    <definedName name="_Regression_Int" hidden="1">1</definedName>
    <definedName name="ACwvu.ann." hidden="1">#REF!</definedName>
    <definedName name="ACwvu.Anteile._.87_96." hidden="1">#REF!</definedName>
    <definedName name="ACwvu.Betriebsrechnung._.87_96." hidden="1">#REF!</definedName>
    <definedName name="ACwvu.Datenbasis." hidden="1">#REF!</definedName>
    <definedName name="ACwvu.Detail._.87_96." hidden="1">#REF!</definedName>
    <definedName name="ACwvu.Formelkopie._.Faltprospekt." hidden="1">#REF!</definedName>
    <definedName name="ACwvu.Gesamtrechnung._.87_96." hidden="1">#REF!</definedName>
    <definedName name="ACwvu.Grafik._.Anteile._.1996." hidden="1">#REF!</definedName>
    <definedName name="ACwvu.Grafikauswahl." hidden="1">#REF!</definedName>
    <definedName name="ACwvu.Grafikbeispiele._.für._.Einleitung." hidden="1">#REF!</definedName>
    <definedName name="ACwvu.T.._.15.1._.ohne._.Korrektur." hidden="1">#REF!</definedName>
    <definedName name="ACwvu.Übersicht._.87_96." hidden="1">#REF!</definedName>
    <definedName name="ACwvu.Valuekopie._.für._.Faltprospekt." hidden="1">#REF!</definedName>
    <definedName name="ACwvu.Veränderungsraten._.87_96." hidden="1">#REF!</definedName>
    <definedName name="Cwvu.ann." hidden="1">#REF!,#REF!,#REF!,#REF!,#REF!,#REF!,#REF!</definedName>
    <definedName name="Cwvu.Anteile._.87_96." hidden="1">#REF!</definedName>
    <definedName name="Cwvu.Betriebsrechnung._.87_96." hidden="1">#REF!,#REF!,#REF!,#REF!,#REF!,#REF!,#REF!,#REF!,#REF!,#REF!,#REF!,#REF!,#REF!,#REF!,#REF!,#REF!,#REF!,#REF!,#REF!,#REF!</definedName>
    <definedName name="Cwvu.Detail._.87_96." hidden="1">#REF!,#REF!,#REF!,#REF!,#REF!,#REF!,#REF!,#REF!,#REF!,#REF!,#REF!,#REF!,#REF!</definedName>
    <definedName name="Cwvu.Formelkopie._.Faltprospekt." hidden="1">#REF!,#REF!,#REF!</definedName>
    <definedName name="Cwvu.Gesamtrechnung._.87_96." hidden="1">#REF!,#REF!,#REF!</definedName>
    <definedName name="Cwvu.Grafik._.Anteile._.1996." hidden="1">#REF!</definedName>
    <definedName name="Cwvu.Grafikauswahl." hidden="1">#REF!</definedName>
    <definedName name="Cwvu.Grafikbeispiele._.für._.Einleitung." hidden="1">#REF!</definedName>
    <definedName name="Cwvu.T.._.15.1._.ohne._.Korrektur." hidden="1">#REF!,#REF!,#REF!</definedName>
    <definedName name="Cwvu.Übersicht._.87_96." hidden="1">#REF!,#REF!,#REF!,#REF!,#REF!,#REF!,#REF!,#REF!,#REF!,#REF!,#REF!,#REF!,#REF!,#REF!,#REF!,#REF!,#REF!,#REF!,#REF!</definedName>
    <definedName name="Cwvu.Valuekopie._.für._.Faltprospekt." hidden="1">#REF!,#REF!,#REF!</definedName>
    <definedName name="Cwvu.Veränderungsraten._.87_96." hidden="1">#REF!,#REF!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'IV_AI_3.1_3.2'!$A$35:$AZ$67</definedName>
    <definedName name="_xlnm.Print_Area" localSheetId="1">IV_AI_3.3!$A$1:$BB$66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hidden="1">#REF!,#REF!,#REF!</definedName>
    <definedName name="Rwvu.Anteile._.87_96." hidden="1">#REF!,#REF!,#REF!</definedName>
    <definedName name="Rwvu.Betriebsrechnung._.87_96." hidden="1">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Grafikauswahl." hidden="1">#REF!</definedName>
    <definedName name="Rwvu.T.._.15.1._.ohne._.Korrektur." hidden="1">#REF!,#REF!,#REF!</definedName>
    <definedName name="Rwvu.Übersicht._.87_96." hidden="1">#REF!,#REF!,#REF!</definedName>
    <definedName name="Rwvu.Veränderungsraten._.87_96." hidden="1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wvu.ann." hidden="1">#REF!</definedName>
    <definedName name="Swvu.Anteile._.87_96." hidden="1">#REF!</definedName>
    <definedName name="Swvu.Betriebsrechnung._.87_96." hidden="1">#REF!</definedName>
    <definedName name="Swvu.Datenbasis." hidden="1">#REF!</definedName>
    <definedName name="Swvu.Detail._.87_96." hidden="1">#REF!</definedName>
    <definedName name="Swvu.Formelkopie._.Faltprospekt." hidden="1">#REF!</definedName>
    <definedName name="Swvu.Gesamtrechnung._.87_96." hidden="1">#REF!</definedName>
    <definedName name="Swvu.Grafik._.Anteile._.1996." hidden="1">#REF!</definedName>
    <definedName name="Swvu.Grafikauswahl." hidden="1">#REF!</definedName>
    <definedName name="Swvu.Grafikbeispiele._.für._.Einleitung." hidden="1">#REF!</definedName>
    <definedName name="Swvu.T.._.15.1._.ohne._.Korrektur." hidden="1">#REF!</definedName>
    <definedName name="Swvu.Übersicht._.87_96." hidden="1">#REF!</definedName>
    <definedName name="Swvu.Valuekopie._.für._.Faltprospekt." hidden="1">#REF!</definedName>
    <definedName name="Swvu.Veränderungsraten._.87_96." hidden="1">#REF!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427F6E2C_548B_11D2_860B_CACACCB71837_.wvu.Rows" hidden="1">#REF!,#REF!,#REF!</definedName>
    <definedName name="Z_427F6E2F_548B_11D2_860B_CACACCB71837_.wvu.Rows" hidden="1">#REF!,#REF!,#REF!</definedName>
    <definedName name="Z_427F6E30_548B_11D2_860B_CACACCB71837_.wvu.Rows" hidden="1">#REF!,#REF!,#REF!</definedName>
    <definedName name="Z_427F6E32_548B_11D2_860B_CACACCB71837_.wvu.Rows" hidden="1">#REF!,#REF!,#REF!</definedName>
    <definedName name="Z_427F6E46_548B_11D2_860B_CACACCB71837_.wvu.Cols" hidden="1">#REF!,#REF!,#REF!,#REF!</definedName>
    <definedName name="Z_427F6E46_548B_11D2_860B_CACACCB71837_.wvu.PrintArea" hidden="1">#REF!</definedName>
    <definedName name="Z_427F6E46_548B_11D2_860B_CACACCB71837_.wvu.PrintTitles" hidden="1">#REF!</definedName>
    <definedName name="Z_427F6E46_548B_11D2_860B_CACACCB71837_.wvu.Rows" hidden="1">#REF!</definedName>
    <definedName name="Z_5BDBF91C_2672_4A4D_B537_B4CA6C494A49_.wvu.Cols" hidden="1">#REF!,#REF!,#REF!</definedName>
    <definedName name="Z_5BDBF91C_2672_4A4D_B537_B4CA6C494A49_.wvu.PrintArea" hidden="1">#REF!</definedName>
    <definedName name="Z_5BDBF91C_2672_4A4D_B537_B4CA6C494A49_.wvu.Rows" hidden="1">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9DAB6161_9956_11D6_8724_00065B53646D_.wvu.Cols" hidden="1">#REF!</definedName>
    <definedName name="Z_D9FEE259_41A3_11D2_860B_CAC74E393A92_.wvu.PrintArea" hidden="1">#REF!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5" i="3" l="1"/>
  <c r="BA5" i="3"/>
  <c r="BA6" i="3"/>
  <c r="BB6" i="3"/>
  <c r="BA4" i="3" l="1"/>
  <c r="BB4" i="3"/>
  <c r="BA12" i="3" l="1"/>
  <c r="BB29" i="3"/>
  <c r="BA9" i="3"/>
  <c r="BB22" i="3"/>
  <c r="BB19" i="3"/>
  <c r="BB12" i="3"/>
  <c r="BB9" i="3"/>
  <c r="BA22" i="3"/>
  <c r="BA32" i="3"/>
  <c r="BA29" i="3"/>
  <c r="BA19" i="3"/>
  <c r="BB32" i="3"/>
  <c r="BA13" i="3" l="1"/>
  <c r="BA23" i="3"/>
  <c r="BA20" i="3"/>
  <c r="BA10" i="3"/>
  <c r="BA56" i="3" l="1"/>
  <c r="BB13" i="3"/>
  <c r="BB56" i="3"/>
  <c r="BA25" i="3"/>
  <c r="BB25" i="3"/>
  <c r="BB10" i="3"/>
  <c r="BB23" i="3"/>
  <c r="BB20" i="3"/>
  <c r="BA26" i="3"/>
  <c r="BB26" i="3" l="1"/>
  <c r="BA46" i="3" l="1"/>
  <c r="BB46" i="3"/>
  <c r="BA15" i="3"/>
  <c r="BB15" i="3"/>
  <c r="BA45" i="3"/>
  <c r="BB45" i="3"/>
  <c r="BA66" i="3"/>
  <c r="BB66" i="3"/>
  <c r="BA65" i="3"/>
  <c r="BB65" i="3"/>
  <c r="BA16" i="3" l="1"/>
  <c r="BB16" i="3"/>
  <c r="BA35" i="3"/>
  <c r="BB35" i="3"/>
  <c r="BA39" i="3"/>
  <c r="BA40" i="3"/>
  <c r="BA42" i="3"/>
  <c r="BA43" i="3"/>
  <c r="BA49" i="3"/>
  <c r="BA50" i="3"/>
  <c r="BA52" i="3"/>
  <c r="BA53" i="3"/>
  <c r="BA60" i="3"/>
  <c r="BA63" i="3"/>
  <c r="BA3" i="3" l="1"/>
  <c r="BA62" i="3"/>
  <c r="BB3" i="3"/>
  <c r="BA59" i="3"/>
  <c r="BB62" i="3" l="1"/>
  <c r="BB63" i="3"/>
  <c r="BB49" i="3"/>
  <c r="BB50" i="3"/>
  <c r="BB52" i="3"/>
  <c r="BB53" i="3"/>
  <c r="BB39" i="3"/>
  <c r="BB40" i="3"/>
  <c r="BB42" i="3"/>
  <c r="BB43" i="3"/>
  <c r="BA36" i="3"/>
  <c r="BA33" i="3"/>
  <c r="BA30" i="3"/>
  <c r="BA55" i="3" l="1"/>
  <c r="BB60" i="3"/>
  <c r="BB59" i="3"/>
  <c r="BB55" i="3"/>
  <c r="BB30" i="3"/>
  <c r="BB33" i="3"/>
  <c r="BB36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AQ83" i="3"/>
  <c r="AI83" i="3"/>
  <c r="AW83" i="3"/>
  <c r="AO83" i="3"/>
  <c r="AG83" i="3"/>
  <c r="AE83" i="3"/>
  <c r="AN83" i="3"/>
  <c r="AF83" i="3"/>
  <c r="AT83" i="3"/>
  <c r="AD83" i="3"/>
  <c r="AM83" i="3"/>
  <c r="AC83" i="3"/>
  <c r="AS83" i="3"/>
  <c r="AK83" i="3"/>
  <c r="AU83" i="3"/>
  <c r="AR83" i="3"/>
  <c r="AJ83" i="3"/>
  <c r="AX83" i="3"/>
  <c r="AP83" i="3"/>
  <c r="AH83" i="3"/>
  <c r="AJ81" i="3"/>
  <c r="AK81" i="3"/>
  <c r="AM81" i="3"/>
  <c r="AN81" i="3"/>
  <c r="AO81" i="3"/>
  <c r="AP81" i="3"/>
  <c r="AQ81" i="3"/>
  <c r="AR81" i="3"/>
  <c r="AS81" i="3"/>
  <c r="AT81" i="3"/>
  <c r="AU81" i="3"/>
  <c r="AW81" i="3"/>
  <c r="AX81" i="3"/>
  <c r="W82" i="3"/>
  <c r="X82" i="3"/>
  <c r="AJ82" i="3"/>
  <c r="AK82" i="3"/>
  <c r="AM82" i="3"/>
  <c r="AN82" i="3"/>
  <c r="AO82" i="3"/>
  <c r="AP82" i="3"/>
  <c r="AQ82" i="3"/>
  <c r="AR82" i="3"/>
  <c r="AS82" i="3"/>
  <c r="AT82" i="3"/>
  <c r="AU82" i="3"/>
  <c r="AW82" i="3"/>
  <c r="AX82" i="3"/>
  <c r="V82" i="3"/>
  <c r="AE82" i="3"/>
  <c r="AD82" i="3"/>
  <c r="X83" i="3"/>
  <c r="AH81" i="3"/>
  <c r="Z81" i="3"/>
  <c r="Z83" i="3"/>
  <c r="AD81" i="3"/>
  <c r="P83" i="3"/>
  <c r="H83" i="3"/>
  <c r="T81" i="3"/>
  <c r="L81" i="3"/>
  <c r="D81" i="3"/>
  <c r="AC82" i="3"/>
  <c r="Y83" i="3"/>
  <c r="AC81" i="3"/>
  <c r="M81" i="3"/>
  <c r="N83" i="3"/>
  <c r="F83" i="3"/>
  <c r="R81" i="3"/>
  <c r="J81" i="3"/>
  <c r="AI82" i="3"/>
  <c r="AA82" i="3"/>
  <c r="W83" i="3"/>
  <c r="AI81" i="3"/>
  <c r="AA81" i="3"/>
  <c r="U81" i="3"/>
  <c r="G83" i="3"/>
  <c r="U83" i="3"/>
  <c r="M83" i="3"/>
  <c r="E83" i="3"/>
  <c r="Q81" i="3"/>
  <c r="I81" i="3"/>
  <c r="AH82" i="3"/>
  <c r="Z82" i="3"/>
  <c r="Q83" i="3"/>
  <c r="O83" i="3"/>
  <c r="S81" i="3"/>
  <c r="T83" i="3"/>
  <c r="L83" i="3"/>
  <c r="D83" i="3"/>
  <c r="P81" i="3"/>
  <c r="H81" i="3"/>
  <c r="AG82" i="3"/>
  <c r="Y82" i="3"/>
  <c r="AG81" i="3"/>
  <c r="Y81" i="3"/>
  <c r="I83" i="3"/>
  <c r="E81" i="3"/>
  <c r="V81" i="3"/>
  <c r="S83" i="3"/>
  <c r="K83" i="3"/>
  <c r="O81" i="3"/>
  <c r="G81" i="3"/>
  <c r="V83" i="3"/>
  <c r="AF82" i="3"/>
  <c r="AF81" i="3"/>
  <c r="X81" i="3"/>
  <c r="K81" i="3"/>
  <c r="R83" i="3"/>
  <c r="J83" i="3"/>
  <c r="N81" i="3"/>
  <c r="F81" i="3"/>
  <c r="AA83" i="3"/>
  <c r="AE81" i="3"/>
  <c r="W81" i="3"/>
  <c r="AX77" i="3"/>
  <c r="AX78" i="3"/>
  <c r="AW77" i="3"/>
  <c r="AW78" i="3"/>
  <c r="AU77" i="3"/>
  <c r="AU78" i="3"/>
  <c r="AT77" i="3"/>
  <c r="AT78" i="3"/>
  <c r="AS78" i="3"/>
  <c r="AS77" i="3"/>
  <c r="AF79" i="3"/>
  <c r="AD79" i="3"/>
  <c r="AR78" i="3"/>
  <c r="AQ78" i="3"/>
  <c r="AP78" i="3"/>
  <c r="AO78" i="3"/>
  <c r="AN78" i="3"/>
  <c r="AM78" i="3"/>
  <c r="AK78" i="3"/>
  <c r="AJ78" i="3"/>
  <c r="AI78" i="3"/>
  <c r="AH78" i="3"/>
  <c r="AG78" i="3"/>
  <c r="AF78" i="3"/>
  <c r="AE78" i="3"/>
  <c r="AD78" i="3"/>
  <c r="AC78" i="3"/>
  <c r="AA78" i="3"/>
  <c r="Z78" i="3"/>
  <c r="Y78" i="3"/>
  <c r="X78" i="3"/>
  <c r="W78" i="3"/>
  <c r="V78" i="3"/>
  <c r="AR77" i="3"/>
  <c r="AQ77" i="3"/>
  <c r="AP77" i="3"/>
  <c r="AO77" i="3"/>
  <c r="AN77" i="3"/>
  <c r="AM77" i="3"/>
  <c r="AK77" i="3"/>
  <c r="AJ77" i="3"/>
  <c r="AI77" i="3"/>
  <c r="AH77" i="3"/>
  <c r="AG77" i="3"/>
  <c r="AF77" i="3"/>
  <c r="AE77" i="3"/>
  <c r="AD77" i="3"/>
  <c r="AC77" i="3"/>
  <c r="AA77" i="3"/>
  <c r="Z77" i="3"/>
  <c r="Y77" i="3"/>
  <c r="X77" i="3"/>
  <c r="W77" i="3"/>
  <c r="V77" i="3"/>
  <c r="S79" i="3"/>
  <c r="Q79" i="3"/>
  <c r="M79" i="3"/>
  <c r="K79" i="3"/>
  <c r="G79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X79" i="3"/>
  <c r="AN79" i="3"/>
  <c r="AC79" i="3"/>
  <c r="AK79" i="3"/>
  <c r="AX79" i="3"/>
  <c r="H79" i="3"/>
  <c r="P79" i="3"/>
  <c r="I79" i="3"/>
  <c r="V79" i="3"/>
  <c r="AT79" i="3"/>
  <c r="L79" i="3"/>
  <c r="AO79" i="3"/>
  <c r="E79" i="3"/>
  <c r="AP79" i="3"/>
  <c r="F79" i="3"/>
  <c r="N79" i="3"/>
  <c r="AA79" i="3"/>
  <c r="AI79" i="3"/>
  <c r="AQ79" i="3"/>
  <c r="D79" i="3"/>
  <c r="AG79" i="3"/>
  <c r="U79" i="3"/>
  <c r="Z79" i="3"/>
  <c r="AH79" i="3"/>
  <c r="O79" i="3"/>
  <c r="AJ79" i="3"/>
  <c r="AR79" i="3"/>
  <c r="AS79" i="3"/>
  <c r="AU79" i="3"/>
  <c r="AW79" i="3"/>
  <c r="J79" i="3"/>
  <c r="R79" i="3"/>
  <c r="W79" i="3"/>
  <c r="AE79" i="3"/>
  <c r="AM79" i="3"/>
  <c r="T79" i="3"/>
  <c r="Y79" i="3"/>
</calcChain>
</file>

<file path=xl/sharedStrings.xml><?xml version="1.0" encoding="utf-8"?>
<sst xmlns="http://schemas.openxmlformats.org/spreadsheetml/2006/main" count="524" uniqueCount="93">
  <si>
    <t>Frauen</t>
  </si>
  <si>
    <t>Männer</t>
  </si>
  <si>
    <t>Femmes</t>
  </si>
  <si>
    <t>Hommes</t>
  </si>
  <si>
    <t>Kinder</t>
  </si>
  <si>
    <t>1975</t>
  </si>
  <si>
    <t>1976</t>
  </si>
  <si>
    <t>1977</t>
  </si>
  <si>
    <t>1978</t>
  </si>
  <si>
    <t>1979</t>
  </si>
  <si>
    <t>Bezügerinnen</t>
  </si>
  <si>
    <t>Monatsrente in Fr.</t>
  </si>
  <si>
    <t>Bezüger</t>
  </si>
  <si>
    <t>Monatsrente in  Fr.</t>
  </si>
  <si>
    <t>Enfants</t>
  </si>
  <si>
    <t xml:space="preserve">Alle </t>
  </si>
  <si>
    <t xml:space="preserve">Monatsrente in  Fr. </t>
  </si>
  <si>
    <t>Bénéficiaires</t>
  </si>
  <si>
    <t>Rente par mois en fr.</t>
  </si>
  <si>
    <t>Tous</t>
  </si>
  <si>
    <t>Versicherte (Wohnbevölkerung in 1'000)</t>
  </si>
  <si>
    <t>in Franken</t>
  </si>
  <si>
    <t>en francs</t>
  </si>
  <si>
    <t>Assurés (population résidente en milliers)</t>
  </si>
  <si>
    <t>1980*</t>
  </si>
  <si>
    <t>1982*</t>
  </si>
  <si>
    <t>1984*</t>
  </si>
  <si>
    <t>1986*</t>
  </si>
  <si>
    <t>1988*</t>
  </si>
  <si>
    <t>1990*</t>
  </si>
  <si>
    <t>1992*</t>
  </si>
  <si>
    <t>1993*</t>
  </si>
  <si>
    <t>1995*</t>
  </si>
  <si>
    <t>1997*</t>
  </si>
  <si>
    <t>1999*</t>
  </si>
  <si>
    <t>2001*</t>
  </si>
  <si>
    <t>2003*</t>
  </si>
  <si>
    <t>2005*</t>
  </si>
  <si>
    <t>2007*</t>
  </si>
  <si>
    <t>2009*</t>
  </si>
  <si>
    <t>2011*</t>
  </si>
  <si>
    <t>2013*</t>
  </si>
  <si>
    <t>2015*</t>
  </si>
  <si>
    <t>2019*</t>
  </si>
  <si>
    <t>2021*</t>
  </si>
  <si>
    <t>IV 3.2 
Mittlere Monatsrenten in der Schweiz</t>
  </si>
  <si>
    <t>AI 3.2
Rentes moyennes mensuelles en Suisse</t>
  </si>
  <si>
    <t>IV 3.1
Rentenbezüger/-innen in der Schweiz</t>
  </si>
  <si>
    <t>AI 3.1
Bénéficiaires en Suisse</t>
  </si>
  <si>
    <t>AI 3.2
Rentes moyennes mensuels en Suisse</t>
  </si>
  <si>
    <t>IV 3.2
Mittlere Monatsrenten in der Schweiz</t>
  </si>
  <si>
    <t>IV 3.1 
Beziehende von Invalidenrenten in der Schweiz</t>
  </si>
  <si>
    <t>Invalidenrenten (Frauen)</t>
  </si>
  <si>
    <t>Invalidenrenten (Männer)</t>
  </si>
  <si>
    <t>Zusatzrenten (Kinder)</t>
  </si>
  <si>
    <t>Rentes d'invalidité (femmes)</t>
  </si>
  <si>
    <t>Rentes d'invalidité (hommes)</t>
  </si>
  <si>
    <t>Rentes complémentaires (enfants)</t>
  </si>
  <si>
    <t>Invalidenrenten (Frauen und Männer)</t>
  </si>
  <si>
    <t>Rentes d'invalidité (femmes et hommes)</t>
  </si>
  <si>
    <t>IV 3.3
Versicherte, Beziehende und Durchschnittsrenten</t>
  </si>
  <si>
    <t>AI  3.3
Assurés, bénéficiaires et rentes moyennes</t>
  </si>
  <si>
    <t>Invalidenrenten in der Schweiz</t>
  </si>
  <si>
    <t>Zusatzrenten in der Schweiz</t>
  </si>
  <si>
    <t>Rentes d'invalidité en Suisse</t>
  </si>
  <si>
    <t xml:space="preserve">Rentes complémentaires en Suisse </t>
  </si>
  <si>
    <t>Beziehende</t>
  </si>
  <si>
    <t>Invalidenrenten, ordentliche in der Schweiz</t>
  </si>
  <si>
    <t>Invalidenrenten, ausserordentliche in der Schweiz</t>
  </si>
  <si>
    <t>Zusatzrenten, ordentliche in der Schweiz</t>
  </si>
  <si>
    <t>Zusatzrenten, ausserordentlichen in der Schweiz</t>
  </si>
  <si>
    <t>Rentes complémentaires, extraordinaires en Suisse</t>
  </si>
  <si>
    <t>Rentes complémentaires, ordinaires en Suisse</t>
  </si>
  <si>
    <t>Rentes d'invalidité, extraordinaires en Suisse</t>
  </si>
  <si>
    <t>Rentes d'invalidité, ordinaires en Suisse</t>
  </si>
  <si>
    <r>
      <t>Beziehende</t>
    </r>
    <r>
      <rPr>
        <vertAlign val="superscript"/>
        <sz val="10"/>
        <rFont val="Arial"/>
        <family val="2"/>
      </rPr>
      <t>1</t>
    </r>
  </si>
  <si>
    <r>
      <t>Bénéficiaires</t>
    </r>
    <r>
      <rPr>
        <vertAlign val="superscript"/>
        <sz val="10"/>
        <rFont val="Arial"/>
        <family val="2"/>
      </rPr>
      <t>1</t>
    </r>
  </si>
  <si>
    <t>Cotisants en milliers</t>
  </si>
  <si>
    <t>Beitragszahlende in 1'000</t>
  </si>
  <si>
    <t>AI 3.1 
Bénéficiaires d’une rente d’invalidité en Suisse</t>
  </si>
  <si>
    <t>Männer und Frauen</t>
  </si>
  <si>
    <t>Hommes et femmes</t>
  </si>
  <si>
    <r>
      <t>Monatsrente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in  Fr. </t>
    </r>
  </si>
  <si>
    <r>
      <t>Rente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par mois en fr.</t>
    </r>
  </si>
  <si>
    <r>
      <t>Invalidenrenten</t>
    </r>
    <r>
      <rPr>
        <sz val="10"/>
        <rFont val="Arial"/>
        <family val="2"/>
      </rPr>
      <t>, Beziehende</t>
    </r>
  </si>
  <si>
    <r>
      <t>Zusatzrenten</t>
    </r>
    <r>
      <rPr>
        <sz val="10"/>
        <rFont val="Arial"/>
        <family val="2"/>
      </rPr>
      <t>, Beziehende</t>
    </r>
  </si>
  <si>
    <r>
      <t>Rentes d’invalidité</t>
    </r>
    <r>
      <rPr>
        <sz val="10"/>
        <rFont val="Arial"/>
        <family val="2"/>
      </rPr>
      <t>, bénéficiaires</t>
    </r>
  </si>
  <si>
    <r>
      <t>Rentes complémentaires</t>
    </r>
    <r>
      <rPr>
        <sz val="10"/>
        <rFont val="Arial"/>
        <family val="2"/>
      </rPr>
      <t>, bénéficiaires</t>
    </r>
  </si>
  <si>
    <t>–</t>
  </si>
  <si>
    <t>TV 2023/2024</t>
  </si>
  <si>
    <t>Ø TV 2014–2024</t>
  </si>
  <si>
    <t>VR 2023/2024</t>
  </si>
  <si>
    <t>Ø VR 2014–2024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</si>
</sst>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-* #,##0.00_-;\-* #,##0.00_-;_-* &quot;-&quot;??_-;_-@_-"/>
  </numFmts>
  <fonts count="29">
    <font>
      <sz val="9"/>
      <name val="Helv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Helv"/>
    </font>
    <font>
      <sz val="12"/>
      <name val="55 Helvetica Roman"/>
    </font>
    <font>
      <sz val="10"/>
      <name val="55 Helvetica Roman"/>
    </font>
    <font>
      <b/>
      <sz val="12"/>
      <name val="Arial"/>
      <family val="2"/>
    </font>
    <font>
      <sz val="8"/>
      <name val="Arial"/>
      <family val="2"/>
    </font>
    <font>
      <b/>
      <sz val="9"/>
      <name val="Helv"/>
    </font>
    <font>
      <sz val="9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2" fillId="22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/>
    <xf numFmtId="165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2">
    <xf numFmtId="0" fontId="0" fillId="0" borderId="0" xfId="0"/>
    <xf numFmtId="164" fontId="2" fillId="0" borderId="0" xfId="46" applyNumberFormat="1" applyFont="1" applyFill="1" applyBorder="1" applyAlignment="1">
      <alignment horizontal="right"/>
    </xf>
    <xf numFmtId="164" fontId="2" fillId="0" borderId="0" xfId="47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right" vertical="top" wrapText="1"/>
    </xf>
    <xf numFmtId="0" fontId="2" fillId="0" borderId="11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49" fontId="3" fillId="0" borderId="14" xfId="45" applyNumberFormat="1" applyFont="1" applyBorder="1" applyAlignment="1">
      <alignment horizontal="left"/>
    </xf>
    <xf numFmtId="3" fontId="3" fillId="0" borderId="16" xfId="45" applyNumberFormat="1" applyFont="1" applyBorder="1" applyAlignment="1">
      <alignment horizontal="right"/>
    </xf>
    <xf numFmtId="3" fontId="3" fillId="0" borderId="15" xfId="45" applyNumberFormat="1" applyFont="1" applyBorder="1" applyAlignment="1">
      <alignment horizontal="right"/>
    </xf>
    <xf numFmtId="164" fontId="3" fillId="0" borderId="15" xfId="46" applyNumberFormat="1" applyFont="1" applyFill="1" applyBorder="1" applyAlignment="1">
      <alignment horizontal="right"/>
    </xf>
    <xf numFmtId="164" fontId="3" fillId="0" borderId="18" xfId="46" applyNumberFormat="1" applyFont="1" applyFill="1" applyBorder="1" applyAlignment="1">
      <alignment horizontal="right"/>
    </xf>
    <xf numFmtId="0" fontId="2" fillId="0" borderId="0" xfId="0" applyFont="1"/>
    <xf numFmtId="49" fontId="3" fillId="0" borderId="13" xfId="45" applyNumberFormat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4" fontId="28" fillId="0" borderId="0" xfId="46" applyNumberFormat="1" applyFont="1" applyFill="1" applyBorder="1" applyAlignment="1">
      <alignment horizontal="right"/>
    </xf>
    <xf numFmtId="164" fontId="28" fillId="0" borderId="18" xfId="46" applyNumberFormat="1" applyFont="1" applyFill="1" applyBorder="1" applyAlignment="1">
      <alignment horizontal="right"/>
    </xf>
    <xf numFmtId="3" fontId="3" fillId="0" borderId="0" xfId="45" applyNumberFormat="1" applyFont="1" applyAlignment="1">
      <alignment horizontal="right"/>
    </xf>
    <xf numFmtId="164" fontId="3" fillId="0" borderId="0" xfId="46" applyNumberFormat="1" applyFont="1" applyFill="1" applyBorder="1" applyAlignment="1">
      <alignment horizontal="right"/>
    </xf>
    <xf numFmtId="49" fontId="3" fillId="0" borderId="12" xfId="45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right"/>
    </xf>
    <xf numFmtId="164" fontId="3" fillId="0" borderId="10" xfId="46" applyNumberFormat="1" applyFont="1" applyFill="1" applyBorder="1" applyAlignment="1">
      <alignment horizontal="right"/>
    </xf>
    <xf numFmtId="164" fontId="3" fillId="0" borderId="17" xfId="46" applyNumberFormat="1" applyFont="1" applyFill="1" applyBorder="1" applyAlignment="1">
      <alignment horizontal="right"/>
    </xf>
    <xf numFmtId="49" fontId="23" fillId="0" borderId="13" xfId="45" applyNumberFormat="1" applyFont="1" applyBorder="1" applyAlignment="1">
      <alignment horizontal="left" wrapText="1"/>
    </xf>
    <xf numFmtId="49" fontId="23" fillId="0" borderId="0" xfId="45" applyNumberFormat="1" applyFont="1" applyAlignment="1">
      <alignment horizontal="left"/>
    </xf>
    <xf numFmtId="164" fontId="23" fillId="0" borderId="0" xfId="45" applyNumberFormat="1" applyFont="1" applyAlignment="1">
      <alignment horizontal="left"/>
    </xf>
    <xf numFmtId="164" fontId="2" fillId="0" borderId="18" xfId="46" applyNumberFormat="1" applyFont="1" applyFill="1" applyBorder="1" applyAlignment="1">
      <alignment horizontal="right"/>
    </xf>
    <xf numFmtId="49" fontId="3" fillId="0" borderId="13" xfId="45" applyNumberFormat="1" applyFont="1" applyBorder="1" applyAlignment="1">
      <alignment horizontal="left" wrapText="1"/>
    </xf>
    <xf numFmtId="49" fontId="3" fillId="0" borderId="0" xfId="45" applyNumberFormat="1" applyFont="1" applyAlignment="1">
      <alignment horizontal="left"/>
    </xf>
    <xf numFmtId="164" fontId="3" fillId="0" borderId="0" xfId="45" applyNumberFormat="1" applyFont="1" applyAlignment="1">
      <alignment horizontal="left"/>
    </xf>
    <xf numFmtId="0" fontId="25" fillId="0" borderId="0" xfId="0" applyFont="1"/>
    <xf numFmtId="49" fontId="2" fillId="0" borderId="13" xfId="45" applyNumberFormat="1" applyFont="1" applyBorder="1" applyAlignment="1">
      <alignment horizontal="left" vertical="top" wrapText="1"/>
    </xf>
    <xf numFmtId="3" fontId="2" fillId="0" borderId="0" xfId="45" applyNumberFormat="1" applyFont="1" applyAlignment="1">
      <alignment horizontal="right"/>
    </xf>
    <xf numFmtId="164" fontId="2" fillId="0" borderId="0" xfId="45" applyNumberFormat="1" applyFont="1" applyAlignment="1">
      <alignment horizontal="right"/>
    </xf>
    <xf numFmtId="3" fontId="23" fillId="0" borderId="0" xfId="45" applyNumberFormat="1" applyFont="1" applyAlignment="1">
      <alignment horizontal="left"/>
    </xf>
    <xf numFmtId="49" fontId="2" fillId="0" borderId="0" xfId="45" applyNumberFormat="1" applyFont="1" applyAlignment="1">
      <alignment horizontal="left"/>
    </xf>
    <xf numFmtId="164" fontId="2" fillId="0" borderId="0" xfId="45" applyNumberFormat="1" applyFont="1" applyAlignment="1">
      <alignment horizontal="left"/>
    </xf>
    <xf numFmtId="49" fontId="3" fillId="0" borderId="13" xfId="45" applyNumberFormat="1" applyFont="1" applyBorder="1" applyAlignment="1">
      <alignment horizontal="left" vertical="top" wrapText="1"/>
    </xf>
    <xf numFmtId="164" fontId="3" fillId="0" borderId="0" xfId="45" applyNumberFormat="1" applyFont="1" applyAlignment="1">
      <alignment horizontal="right"/>
    </xf>
    <xf numFmtId="49" fontId="23" fillId="0" borderId="14" xfId="45" applyNumberFormat="1" applyFont="1" applyBorder="1" applyAlignment="1">
      <alignment horizontal="left" wrapText="1"/>
    </xf>
    <xf numFmtId="49" fontId="23" fillId="0" borderId="15" xfId="45" applyNumberFormat="1" applyFont="1" applyBorder="1" applyAlignment="1">
      <alignment horizontal="left"/>
    </xf>
    <xf numFmtId="3" fontId="23" fillId="0" borderId="15" xfId="45" applyNumberFormat="1" applyFont="1" applyBorder="1" applyAlignment="1">
      <alignment horizontal="left"/>
    </xf>
    <xf numFmtId="164" fontId="2" fillId="0" borderId="19" xfId="46" applyNumberFormat="1" applyFont="1" applyFill="1" applyBorder="1" applyAlignment="1">
      <alignment horizontal="right"/>
    </xf>
    <xf numFmtId="49" fontId="2" fillId="0" borderId="13" xfId="45" applyNumberFormat="1" applyFont="1" applyBorder="1" applyAlignment="1">
      <alignment horizontal="left" wrapText="1"/>
    </xf>
    <xf numFmtId="49" fontId="2" fillId="0" borderId="12" xfId="45" applyNumberFormat="1" applyFont="1" applyBorder="1" applyAlignment="1">
      <alignment horizontal="left" vertical="top" wrapText="1"/>
    </xf>
    <xf numFmtId="3" fontId="2" fillId="0" borderId="10" xfId="45" applyNumberFormat="1" applyFont="1" applyBorder="1" applyAlignment="1">
      <alignment horizontal="right"/>
    </xf>
    <xf numFmtId="164" fontId="2" fillId="0" borderId="10" xfId="45" applyNumberFormat="1" applyFont="1" applyBorder="1" applyAlignment="1">
      <alignment horizontal="right"/>
    </xf>
    <xf numFmtId="164" fontId="2" fillId="0" borderId="17" xfId="46" applyNumberFormat="1" applyFont="1" applyFill="1" applyBorder="1" applyAlignment="1">
      <alignment horizontal="right"/>
    </xf>
    <xf numFmtId="3" fontId="2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3" fontId="0" fillId="0" borderId="0" xfId="0" applyNumberFormat="1"/>
    <xf numFmtId="0" fontId="23" fillId="0" borderId="0" xfId="0" applyFont="1"/>
    <xf numFmtId="0" fontId="23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3" fontId="2" fillId="0" borderId="0" xfId="0" applyNumberFormat="1" applyFont="1"/>
    <xf numFmtId="3" fontId="24" fillId="0" borderId="0" xfId="0" applyNumberFormat="1" applyFont="1"/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ezimal 2" xfId="44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Komma" xfId="47" builtinId="3"/>
    <cellStyle name="Linked Cell" xfId="35" xr:uid="{00000000-0005-0000-0000-000024000000}"/>
    <cellStyle name="Normal_2 Part,Daten,Df" xfId="43" xr:uid="{00000000-0005-0000-0000-000025000000}"/>
    <cellStyle name="Note" xfId="36" xr:uid="{00000000-0005-0000-0000-000026000000}"/>
    <cellStyle name="Output" xfId="37" xr:uid="{00000000-0005-0000-0000-000027000000}"/>
    <cellStyle name="Prozent" xfId="46" builtinId="5"/>
    <cellStyle name="Prozent 2" xfId="42" xr:uid="{00000000-0005-0000-0000-000029000000}"/>
    <cellStyle name="Standard" xfId="0" builtinId="0"/>
    <cellStyle name="Standard 2" xfId="41" xr:uid="{00000000-0005-0000-0000-00002B000000}"/>
    <cellStyle name="Standard_AHV_ AVS_2" xfId="45" xr:uid="{00000000-0005-0000-0000-00002C000000}"/>
    <cellStyle name="Title" xfId="38" xr:uid="{00000000-0005-0000-0000-00002D000000}"/>
    <cellStyle name="Total" xfId="39" xr:uid="{00000000-0005-0000-0000-00002E000000}"/>
    <cellStyle name="Warning Text" xfId="40" xr:uid="{00000000-0005-0000-0000-00002F000000}"/>
  </cellStyles>
  <dxfs count="0"/>
  <tableStyles count="0" defaultTableStyle="TableStyleMedium9" defaultPivotStyle="PivotStyleLight16"/>
  <colors>
    <mruColors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'IV_AI_3.1_3.2'!$A$73:$B$73</c:f>
              <c:strCache>
                <c:ptCount val="2"/>
                <c:pt idx="0">
                  <c:v>Rentes d'invalidité (femmes)</c:v>
                </c:pt>
                <c:pt idx="1">
                  <c:v>Invalidenrenten (Frauen)</c:v>
                </c:pt>
              </c:strCache>
            </c:strRef>
          </c:tx>
          <c:marker>
            <c:symbol val="none"/>
          </c:marker>
          <c:cat>
            <c:numRef>
              <c:f>'IV_AI_3.1_3.2'!$C$72:$AZ$72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'IV_AI_3.1_3.2'!$C$73:$AZ$73</c:f>
              <c:numCache>
                <c:formatCode>#,##0</c:formatCode>
                <c:ptCount val="50"/>
                <c:pt idx="0">
                  <c:v>47250</c:v>
                </c:pt>
                <c:pt idx="1">
                  <c:v>46452</c:v>
                </c:pt>
                <c:pt idx="2">
                  <c:v>48221</c:v>
                </c:pt>
                <c:pt idx="3">
                  <c:v>47790</c:v>
                </c:pt>
                <c:pt idx="4">
                  <c:v>50562</c:v>
                </c:pt>
                <c:pt idx="5">
                  <c:v>47132</c:v>
                </c:pt>
                <c:pt idx="6">
                  <c:v>47293</c:v>
                </c:pt>
                <c:pt idx="7">
                  <c:v>47822</c:v>
                </c:pt>
                <c:pt idx="8">
                  <c:v>48916</c:v>
                </c:pt>
                <c:pt idx="9">
                  <c:v>49773</c:v>
                </c:pt>
                <c:pt idx="10">
                  <c:v>50697</c:v>
                </c:pt>
                <c:pt idx="11">
                  <c:v>51426</c:v>
                </c:pt>
                <c:pt idx="12">
                  <c:v>52374</c:v>
                </c:pt>
                <c:pt idx="13">
                  <c:v>53581</c:v>
                </c:pt>
                <c:pt idx="14">
                  <c:v>55772</c:v>
                </c:pt>
                <c:pt idx="15">
                  <c:v>57541</c:v>
                </c:pt>
                <c:pt idx="16">
                  <c:v>59901</c:v>
                </c:pt>
                <c:pt idx="17">
                  <c:v>62191</c:v>
                </c:pt>
                <c:pt idx="18">
                  <c:v>64673</c:v>
                </c:pt>
                <c:pt idx="19">
                  <c:v>68044</c:v>
                </c:pt>
                <c:pt idx="20">
                  <c:v>66838</c:v>
                </c:pt>
                <c:pt idx="21">
                  <c:v>69911</c:v>
                </c:pt>
                <c:pt idx="22">
                  <c:v>72330</c:v>
                </c:pt>
                <c:pt idx="23">
                  <c:v>75530</c:v>
                </c:pt>
                <c:pt idx="24">
                  <c:v>80208</c:v>
                </c:pt>
                <c:pt idx="25">
                  <c:v>84343</c:v>
                </c:pt>
                <c:pt idx="26">
                  <c:v>92723</c:v>
                </c:pt>
                <c:pt idx="27">
                  <c:v>98890</c:v>
                </c:pt>
                <c:pt idx="28">
                  <c:v>104785</c:v>
                </c:pt>
                <c:pt idx="29">
                  <c:v>108880</c:v>
                </c:pt>
                <c:pt idx="30">
                  <c:v>115372</c:v>
                </c:pt>
                <c:pt idx="31">
                  <c:v>114600</c:v>
                </c:pt>
                <c:pt idx="32">
                  <c:v>113994</c:v>
                </c:pt>
                <c:pt idx="33">
                  <c:v>113848</c:v>
                </c:pt>
                <c:pt idx="34">
                  <c:v>112964</c:v>
                </c:pt>
                <c:pt idx="35">
                  <c:v>111575</c:v>
                </c:pt>
                <c:pt idx="36">
                  <c:v>110694</c:v>
                </c:pt>
                <c:pt idx="37">
                  <c:v>109286</c:v>
                </c:pt>
                <c:pt idx="38">
                  <c:v>107406</c:v>
                </c:pt>
                <c:pt idx="39">
                  <c:v>105535</c:v>
                </c:pt>
                <c:pt idx="40">
                  <c:v>104318</c:v>
                </c:pt>
                <c:pt idx="41">
                  <c:v>103018</c:v>
                </c:pt>
                <c:pt idx="42">
                  <c:v>102220</c:v>
                </c:pt>
                <c:pt idx="43">
                  <c:v>102110</c:v>
                </c:pt>
                <c:pt idx="44">
                  <c:v>102194</c:v>
                </c:pt>
                <c:pt idx="45">
                  <c:v>102683</c:v>
                </c:pt>
                <c:pt idx="46">
                  <c:v>103999</c:v>
                </c:pt>
                <c:pt idx="47">
                  <c:v>104553</c:v>
                </c:pt>
                <c:pt idx="48">
                  <c:v>106516</c:v>
                </c:pt>
                <c:pt idx="49">
                  <c:v>108690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1-4907-89EA-CA14F7BD740C}"/>
            </c:ext>
          </c:extLst>
        </c:ser>
        <c:ser>
          <c:idx val="1"/>
          <c:order val="1"/>
          <c:tx>
            <c:strRef>
              <c:f>'IV_AI_3.1_3.2'!$A$74:$B$74</c:f>
              <c:strCache>
                <c:ptCount val="2"/>
                <c:pt idx="0">
                  <c:v>Rentes d'invalidité (hommes)</c:v>
                </c:pt>
                <c:pt idx="1">
                  <c:v>Invalidenrenten (Männer)</c:v>
                </c:pt>
              </c:strCache>
            </c:strRef>
          </c:tx>
          <c:marker>
            <c:symbol val="none"/>
          </c:marker>
          <c:cat>
            <c:numRef>
              <c:f>'IV_AI_3.1_3.2'!$C$72:$AZ$72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'IV_AI_3.1_3.2'!$C$74:$AZ$74</c:f>
              <c:numCache>
                <c:formatCode>#,##0</c:formatCode>
                <c:ptCount val="50"/>
                <c:pt idx="0">
                  <c:v>53327</c:v>
                </c:pt>
                <c:pt idx="1">
                  <c:v>54767</c:v>
                </c:pt>
                <c:pt idx="2">
                  <c:v>59886</c:v>
                </c:pt>
                <c:pt idx="3">
                  <c:v>60099</c:v>
                </c:pt>
                <c:pt idx="4">
                  <c:v>65750</c:v>
                </c:pt>
                <c:pt idx="5">
                  <c:v>62428</c:v>
                </c:pt>
                <c:pt idx="6">
                  <c:v>64333</c:v>
                </c:pt>
                <c:pt idx="7">
                  <c:v>64943</c:v>
                </c:pt>
                <c:pt idx="8">
                  <c:v>66410</c:v>
                </c:pt>
                <c:pt idx="9">
                  <c:v>67904</c:v>
                </c:pt>
                <c:pt idx="10">
                  <c:v>69040</c:v>
                </c:pt>
                <c:pt idx="11">
                  <c:v>70297</c:v>
                </c:pt>
                <c:pt idx="12">
                  <c:v>71474</c:v>
                </c:pt>
                <c:pt idx="13">
                  <c:v>72805</c:v>
                </c:pt>
                <c:pt idx="14">
                  <c:v>75157</c:v>
                </c:pt>
                <c:pt idx="15">
                  <c:v>76659</c:v>
                </c:pt>
                <c:pt idx="16">
                  <c:v>79209</c:v>
                </c:pt>
                <c:pt idx="17">
                  <c:v>81488</c:v>
                </c:pt>
                <c:pt idx="18">
                  <c:v>85512</c:v>
                </c:pt>
                <c:pt idx="19">
                  <c:v>90583</c:v>
                </c:pt>
                <c:pt idx="20">
                  <c:v>93920</c:v>
                </c:pt>
                <c:pt idx="21">
                  <c:v>97694</c:v>
                </c:pt>
                <c:pt idx="22">
                  <c:v>101226</c:v>
                </c:pt>
                <c:pt idx="23">
                  <c:v>105053</c:v>
                </c:pt>
                <c:pt idx="24">
                  <c:v>110343</c:v>
                </c:pt>
                <c:pt idx="25">
                  <c:v>114625</c:v>
                </c:pt>
                <c:pt idx="26">
                  <c:v>119378</c:v>
                </c:pt>
                <c:pt idx="27">
                  <c:v>125307</c:v>
                </c:pt>
                <c:pt idx="28">
                  <c:v>130924</c:v>
                </c:pt>
                <c:pt idx="29">
                  <c:v>134777</c:v>
                </c:pt>
                <c:pt idx="30">
                  <c:v>136456</c:v>
                </c:pt>
                <c:pt idx="31">
                  <c:v>135057</c:v>
                </c:pt>
                <c:pt idx="32">
                  <c:v>134268</c:v>
                </c:pt>
                <c:pt idx="33">
                  <c:v>133040</c:v>
                </c:pt>
                <c:pt idx="34">
                  <c:v>131153</c:v>
                </c:pt>
                <c:pt idx="35">
                  <c:v>129330</c:v>
                </c:pt>
                <c:pt idx="36">
                  <c:v>127639</c:v>
                </c:pt>
                <c:pt idx="37">
                  <c:v>125541</c:v>
                </c:pt>
                <c:pt idx="38">
                  <c:v>122935</c:v>
                </c:pt>
                <c:pt idx="39">
                  <c:v>120886</c:v>
                </c:pt>
                <c:pt idx="40">
                  <c:v>118843</c:v>
                </c:pt>
                <c:pt idx="41">
                  <c:v>117585</c:v>
                </c:pt>
                <c:pt idx="42">
                  <c:v>116468</c:v>
                </c:pt>
                <c:pt idx="43">
                  <c:v>115834</c:v>
                </c:pt>
                <c:pt idx="44">
                  <c:v>115493</c:v>
                </c:pt>
                <c:pt idx="45">
                  <c:v>115440</c:v>
                </c:pt>
                <c:pt idx="46">
                  <c:v>115900</c:v>
                </c:pt>
                <c:pt idx="47">
                  <c:v>115805</c:v>
                </c:pt>
                <c:pt idx="48">
                  <c:v>117144</c:v>
                </c:pt>
                <c:pt idx="49">
                  <c:v>118616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1-4907-89EA-CA14F7BD740C}"/>
            </c:ext>
          </c:extLst>
        </c:ser>
        <c:ser>
          <c:idx val="2"/>
          <c:order val="2"/>
          <c:tx>
            <c:strRef>
              <c:f>'IV_AI_3.1_3.2'!$A$75:$B$75</c:f>
              <c:strCache>
                <c:ptCount val="2"/>
                <c:pt idx="0">
                  <c:v>Rentes complémentaires (enfants)</c:v>
                </c:pt>
                <c:pt idx="1">
                  <c:v>Zusatzrenten (Kinder)</c:v>
                </c:pt>
              </c:strCache>
            </c:strRef>
          </c:tx>
          <c:marker>
            <c:symbol val="none"/>
          </c:marker>
          <c:cat>
            <c:numRef>
              <c:f>'IV_AI_3.1_3.2'!$C$72:$AZ$72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'IV_AI_3.1_3.2'!$C$75:$AZ$75</c:f>
              <c:numCache>
                <c:formatCode>#,##0</c:formatCode>
                <c:ptCount val="50"/>
                <c:pt idx="0">
                  <c:v>37806</c:v>
                </c:pt>
                <c:pt idx="1">
                  <c:v>36556</c:v>
                </c:pt>
                <c:pt idx="2">
                  <c:v>36996</c:v>
                </c:pt>
                <c:pt idx="3">
                  <c:v>36559</c:v>
                </c:pt>
                <c:pt idx="4">
                  <c:v>40393</c:v>
                </c:pt>
                <c:pt idx="5">
                  <c:v>36772</c:v>
                </c:pt>
                <c:pt idx="6">
                  <c:v>37558</c:v>
                </c:pt>
                <c:pt idx="7">
                  <c:v>36719</c:v>
                </c:pt>
                <c:pt idx="8">
                  <c:v>36487</c:v>
                </c:pt>
                <c:pt idx="9">
                  <c:v>36045</c:v>
                </c:pt>
                <c:pt idx="10">
                  <c:v>35391</c:v>
                </c:pt>
                <c:pt idx="11">
                  <c:v>35407</c:v>
                </c:pt>
                <c:pt idx="12">
                  <c:v>35158</c:v>
                </c:pt>
                <c:pt idx="13">
                  <c:v>34996</c:v>
                </c:pt>
                <c:pt idx="14">
                  <c:v>35514</c:v>
                </c:pt>
                <c:pt idx="15">
                  <c:v>35874</c:v>
                </c:pt>
                <c:pt idx="16">
                  <c:v>37098</c:v>
                </c:pt>
                <c:pt idx="17">
                  <c:v>38626</c:v>
                </c:pt>
                <c:pt idx="18">
                  <c:v>41290</c:v>
                </c:pt>
                <c:pt idx="19">
                  <c:v>45382</c:v>
                </c:pt>
                <c:pt idx="20">
                  <c:v>50671</c:v>
                </c:pt>
                <c:pt idx="21">
                  <c:v>53962</c:v>
                </c:pt>
                <c:pt idx="22">
                  <c:v>57102</c:v>
                </c:pt>
                <c:pt idx="23">
                  <c:v>61417</c:v>
                </c:pt>
                <c:pt idx="24">
                  <c:v>66401</c:v>
                </c:pt>
                <c:pt idx="25">
                  <c:v>70099</c:v>
                </c:pt>
                <c:pt idx="26">
                  <c:v>74516</c:v>
                </c:pt>
                <c:pt idx="27">
                  <c:v>81020</c:v>
                </c:pt>
                <c:pt idx="28">
                  <c:v>87559</c:v>
                </c:pt>
                <c:pt idx="29">
                  <c:v>91189</c:v>
                </c:pt>
                <c:pt idx="30">
                  <c:v>92349</c:v>
                </c:pt>
                <c:pt idx="31">
                  <c:v>90013</c:v>
                </c:pt>
                <c:pt idx="32">
                  <c:v>88108</c:v>
                </c:pt>
                <c:pt idx="33">
                  <c:v>86689</c:v>
                </c:pt>
                <c:pt idx="34">
                  <c:v>83788</c:v>
                </c:pt>
                <c:pt idx="35">
                  <c:v>80588</c:v>
                </c:pt>
                <c:pt idx="36">
                  <c:v>77206</c:v>
                </c:pt>
                <c:pt idx="37">
                  <c:v>73628</c:v>
                </c:pt>
                <c:pt idx="38">
                  <c:v>70252</c:v>
                </c:pt>
                <c:pt idx="39">
                  <c:v>66468</c:v>
                </c:pt>
                <c:pt idx="40">
                  <c:v>63587</c:v>
                </c:pt>
                <c:pt idx="41">
                  <c:v>61053</c:v>
                </c:pt>
                <c:pt idx="42">
                  <c:v>59287</c:v>
                </c:pt>
                <c:pt idx="43">
                  <c:v>58182</c:v>
                </c:pt>
                <c:pt idx="44">
                  <c:v>57536</c:v>
                </c:pt>
                <c:pt idx="45">
                  <c:v>56997</c:v>
                </c:pt>
                <c:pt idx="46">
                  <c:v>57171</c:v>
                </c:pt>
                <c:pt idx="47">
                  <c:v>56671</c:v>
                </c:pt>
                <c:pt idx="48">
                  <c:v>57752</c:v>
                </c:pt>
                <c:pt idx="49">
                  <c:v>58998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C-4250-88A9-63860FF3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787368"/>
        <c:axId val="529787760"/>
      </c:lineChart>
      <c:catAx>
        <c:axId val="52978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5297877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29787760"/>
        <c:scaling>
          <c:orientation val="minMax"/>
          <c:max val="15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29787368"/>
        <c:crosses val="autoZero"/>
        <c:crossBetween val="between"/>
        <c:majorUnit val="50000"/>
      </c:valAx>
      <c:spPr>
        <a:solidFill>
          <a:schemeClr val="bg1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'IV_AI_3.1_3.2'!$A$80:$B$80</c:f>
              <c:strCache>
                <c:ptCount val="2"/>
                <c:pt idx="0">
                  <c:v>Rentes d'invalidité (femmes)</c:v>
                </c:pt>
                <c:pt idx="1">
                  <c:v>Invalidenrenten (Frauen)</c:v>
                </c:pt>
              </c:strCache>
            </c:strRef>
          </c:tx>
          <c:marker>
            <c:symbol val="none"/>
          </c:marker>
          <c:cat>
            <c:numRef>
              <c:f>'IV_AI_3.1_3.2'!$C$77:$AZ$77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'IV_AI_3.1_3.2'!$C$80:$AZ$80</c:f>
              <c:numCache>
                <c:formatCode>#,##0</c:formatCode>
                <c:ptCount val="50"/>
                <c:pt idx="0">
                  <c:v>555.43915343915353</c:v>
                </c:pt>
                <c:pt idx="1">
                  <c:v>563.92620339274947</c:v>
                </c:pt>
                <c:pt idx="2">
                  <c:v>602.11318720059728</c:v>
                </c:pt>
                <c:pt idx="3">
                  <c:v>605.70202971332913</c:v>
                </c:pt>
                <c:pt idx="4">
                  <c:v>610.11233732842845</c:v>
                </c:pt>
                <c:pt idx="5">
                  <c:v>636.47840108631078</c:v>
                </c:pt>
                <c:pt idx="6">
                  <c:v>634.91425792400571</c:v>
                </c:pt>
                <c:pt idx="7">
                  <c:v>716.79352599222113</c:v>
                </c:pt>
                <c:pt idx="8">
                  <c:v>718.42546406083909</c:v>
                </c:pt>
                <c:pt idx="9">
                  <c:v>800.27324051192397</c:v>
                </c:pt>
                <c:pt idx="10">
                  <c:v>803.30197053080065</c:v>
                </c:pt>
                <c:pt idx="11">
                  <c:v>839.56558939058084</c:v>
                </c:pt>
                <c:pt idx="12">
                  <c:v>840.57929507007293</c:v>
                </c:pt>
                <c:pt idx="13">
                  <c:v>873.23864802821879</c:v>
                </c:pt>
                <c:pt idx="14">
                  <c:v>868.80513519328679</c:v>
                </c:pt>
                <c:pt idx="15">
                  <c:v>924.89702994386607</c:v>
                </c:pt>
                <c:pt idx="16">
                  <c:v>924.56720255087566</c:v>
                </c:pt>
                <c:pt idx="17">
                  <c:v>1042.6428261323986</c:v>
                </c:pt>
                <c:pt idx="18">
                  <c:v>1118.101835387256</c:v>
                </c:pt>
                <c:pt idx="19">
                  <c:v>1137.1098112985715</c:v>
                </c:pt>
                <c:pt idx="20">
                  <c:v>1177.6099999999999</c:v>
                </c:pt>
                <c:pt idx="21">
                  <c:v>1185.49</c:v>
                </c:pt>
                <c:pt idx="22">
                  <c:v>1214.54</c:v>
                </c:pt>
                <c:pt idx="23">
                  <c:v>1219.77</c:v>
                </c:pt>
                <c:pt idx="24">
                  <c:v>1239.45</c:v>
                </c:pt>
                <c:pt idx="25">
                  <c:v>1245.6099999999999</c:v>
                </c:pt>
                <c:pt idx="26">
                  <c:v>1292.31</c:v>
                </c:pt>
                <c:pt idx="27">
                  <c:v>1293.33</c:v>
                </c:pt>
                <c:pt idx="28">
                  <c:v>1321.76</c:v>
                </c:pt>
                <c:pt idx="29">
                  <c:v>1321.53</c:v>
                </c:pt>
                <c:pt idx="30">
                  <c:v>1347.64</c:v>
                </c:pt>
                <c:pt idx="31">
                  <c:v>1346.32</c:v>
                </c:pt>
                <c:pt idx="32">
                  <c:v>1382.43</c:v>
                </c:pt>
                <c:pt idx="33">
                  <c:v>1377.51</c:v>
                </c:pt>
                <c:pt idx="34">
                  <c:v>1418.25</c:v>
                </c:pt>
                <c:pt idx="35">
                  <c:v>1413.36</c:v>
                </c:pt>
                <c:pt idx="36">
                  <c:v>1434.81</c:v>
                </c:pt>
                <c:pt idx="37">
                  <c:v>1431.32</c:v>
                </c:pt>
                <c:pt idx="38">
                  <c:v>1441.89</c:v>
                </c:pt>
                <c:pt idx="39">
                  <c:v>1441.99</c:v>
                </c:pt>
                <c:pt idx="40">
                  <c:v>1446.51</c:v>
                </c:pt>
                <c:pt idx="41">
                  <c:v>1445.02</c:v>
                </c:pt>
                <c:pt idx="42">
                  <c:v>1445.13</c:v>
                </c:pt>
                <c:pt idx="43">
                  <c:v>1444.19</c:v>
                </c:pt>
                <c:pt idx="44">
                  <c:v>1452.65</c:v>
                </c:pt>
                <c:pt idx="45">
                  <c:v>1449.52</c:v>
                </c:pt>
                <c:pt idx="46">
                  <c:v>1458.09</c:v>
                </c:pt>
                <c:pt idx="47">
                  <c:v>1455.76</c:v>
                </c:pt>
                <c:pt idx="48">
                  <c:v>1488.59</c:v>
                </c:pt>
                <c:pt idx="49">
                  <c:v>1488.37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1-4EBB-9880-4CBC47DA3479}"/>
            </c:ext>
          </c:extLst>
        </c:ser>
        <c:ser>
          <c:idx val="1"/>
          <c:order val="1"/>
          <c:tx>
            <c:strRef>
              <c:f>'IV_AI_3.1_3.2'!$A$81:$B$81</c:f>
              <c:strCache>
                <c:ptCount val="2"/>
                <c:pt idx="0">
                  <c:v>Rentes d'invalidité (hommes)</c:v>
                </c:pt>
                <c:pt idx="1">
                  <c:v>Invalidenrenten (Männer)</c:v>
                </c:pt>
              </c:strCache>
            </c:strRef>
          </c:tx>
          <c:marker>
            <c:symbol val="none"/>
          </c:marker>
          <c:cat>
            <c:numRef>
              <c:f>'IV_AI_3.1_3.2'!$C$77:$AZ$77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'IV_AI_3.1_3.2'!$C$81:$AZ$81</c:f>
              <c:numCache>
                <c:formatCode>#,##0</c:formatCode>
                <c:ptCount val="50"/>
                <c:pt idx="0">
                  <c:v>635.0722898344178</c:v>
                </c:pt>
                <c:pt idx="1">
                  <c:v>643.99181989154056</c:v>
                </c:pt>
                <c:pt idx="2">
                  <c:v>687.39772233911094</c:v>
                </c:pt>
                <c:pt idx="3">
                  <c:v>691.05143180418963</c:v>
                </c:pt>
                <c:pt idx="4">
                  <c:v>696.2357414448669</c:v>
                </c:pt>
                <c:pt idx="5">
                  <c:v>729.11994617799701</c:v>
                </c:pt>
                <c:pt idx="6">
                  <c:v>728.07112990222743</c:v>
                </c:pt>
                <c:pt idx="7">
                  <c:v>818.30990252991069</c:v>
                </c:pt>
                <c:pt idx="8">
                  <c:v>816.28519801234756</c:v>
                </c:pt>
                <c:pt idx="9">
                  <c:v>908.75353440150798</c:v>
                </c:pt>
                <c:pt idx="10">
                  <c:v>908.48783314020852</c:v>
                </c:pt>
                <c:pt idx="11">
                  <c:v>946.66201971634609</c:v>
                </c:pt>
                <c:pt idx="12">
                  <c:v>945.16187704619836</c:v>
                </c:pt>
                <c:pt idx="13">
                  <c:v>980.83922807499482</c:v>
                </c:pt>
                <c:pt idx="14">
                  <c:v>975.77071995955157</c:v>
                </c:pt>
                <c:pt idx="15">
                  <c:v>1037.4972279836679</c:v>
                </c:pt>
                <c:pt idx="16">
                  <c:v>1036.6688128874241</c:v>
                </c:pt>
                <c:pt idx="17">
                  <c:v>1169.6814254859612</c:v>
                </c:pt>
                <c:pt idx="18">
                  <c:v>1255.0519225371877</c:v>
                </c:pt>
                <c:pt idx="19">
                  <c:v>1262.5934226068907</c:v>
                </c:pt>
                <c:pt idx="20">
                  <c:v>1307.0899999999999</c:v>
                </c:pt>
                <c:pt idx="21">
                  <c:v>1309.4000000000001</c:v>
                </c:pt>
                <c:pt idx="22">
                  <c:v>1339.14</c:v>
                </c:pt>
                <c:pt idx="23">
                  <c:v>1338.48</c:v>
                </c:pt>
                <c:pt idx="24">
                  <c:v>1355.32</c:v>
                </c:pt>
                <c:pt idx="25">
                  <c:v>1360.5</c:v>
                </c:pt>
                <c:pt idx="26">
                  <c:v>1404.74</c:v>
                </c:pt>
                <c:pt idx="27">
                  <c:v>1406.34</c:v>
                </c:pt>
                <c:pt idx="28">
                  <c:v>1435.89</c:v>
                </c:pt>
                <c:pt idx="29">
                  <c:v>1433.71</c:v>
                </c:pt>
                <c:pt idx="30">
                  <c:v>1455.55</c:v>
                </c:pt>
                <c:pt idx="31">
                  <c:v>1447.78</c:v>
                </c:pt>
                <c:pt idx="32">
                  <c:v>1478.95</c:v>
                </c:pt>
                <c:pt idx="33">
                  <c:v>1466.05</c:v>
                </c:pt>
                <c:pt idx="34">
                  <c:v>1501.83</c:v>
                </c:pt>
                <c:pt idx="35">
                  <c:v>1492.6</c:v>
                </c:pt>
                <c:pt idx="36">
                  <c:v>1508.96</c:v>
                </c:pt>
                <c:pt idx="37">
                  <c:v>1501.15</c:v>
                </c:pt>
                <c:pt idx="38">
                  <c:v>1508.8</c:v>
                </c:pt>
                <c:pt idx="39">
                  <c:v>1505.79</c:v>
                </c:pt>
                <c:pt idx="40">
                  <c:v>1506.94</c:v>
                </c:pt>
                <c:pt idx="41">
                  <c:v>1502.89</c:v>
                </c:pt>
                <c:pt idx="42">
                  <c:v>1500.34</c:v>
                </c:pt>
                <c:pt idx="43">
                  <c:v>1496.44</c:v>
                </c:pt>
                <c:pt idx="44">
                  <c:v>1505.94</c:v>
                </c:pt>
                <c:pt idx="45">
                  <c:v>1504.12</c:v>
                </c:pt>
                <c:pt idx="46">
                  <c:v>1514.3</c:v>
                </c:pt>
                <c:pt idx="47">
                  <c:v>1510.7</c:v>
                </c:pt>
                <c:pt idx="48">
                  <c:v>1544.83</c:v>
                </c:pt>
                <c:pt idx="49">
                  <c:v>1543.11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C1-4EBB-9880-4CBC47DA3479}"/>
            </c:ext>
          </c:extLst>
        </c:ser>
        <c:ser>
          <c:idx val="2"/>
          <c:order val="2"/>
          <c:tx>
            <c:strRef>
              <c:f>'IV_AI_3.1_3.2'!$A$82:$B$82</c:f>
              <c:strCache>
                <c:ptCount val="2"/>
                <c:pt idx="0">
                  <c:v>Rentes complémentaires (enfants)</c:v>
                </c:pt>
                <c:pt idx="1">
                  <c:v>Zusatzrenten (Kinder)</c:v>
                </c:pt>
              </c:strCache>
            </c:strRef>
          </c:tx>
          <c:marker>
            <c:symbol val="none"/>
          </c:marker>
          <c:cat>
            <c:numRef>
              <c:f>'IV_AI_3.1_3.2'!$C$77:$AZ$77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'IV_AI_3.1_3.2'!$C$82:$AZ$82</c:f>
              <c:numCache>
                <c:formatCode>#,##0</c:formatCode>
                <c:ptCount val="50"/>
                <c:pt idx="0">
                  <c:v>226.40815171242573</c:v>
                </c:pt>
                <c:pt idx="1">
                  <c:v>229.47319156404481</c:v>
                </c:pt>
                <c:pt idx="2">
                  <c:v>246.26348894916038</c:v>
                </c:pt>
                <c:pt idx="3">
                  <c:v>247.11033274956222</c:v>
                </c:pt>
                <c:pt idx="4">
                  <c:v>249.42556057364709</c:v>
                </c:pt>
                <c:pt idx="5">
                  <c:v>257.29879580698258</c:v>
                </c:pt>
                <c:pt idx="6">
                  <c:v>254.54237192347904</c:v>
                </c:pt>
                <c:pt idx="7">
                  <c:v>280.89757677404424</c:v>
                </c:pt>
                <c:pt idx="8">
                  <c:v>278.74818049490545</c:v>
                </c:pt>
                <c:pt idx="9">
                  <c:v>307.5901944010148</c:v>
                </c:pt>
                <c:pt idx="10">
                  <c:v>307.40607370063617</c:v>
                </c:pt>
                <c:pt idx="11">
                  <c:v>321.18709986238258</c:v>
                </c:pt>
                <c:pt idx="12">
                  <c:v>319.87090547143634</c:v>
                </c:pt>
                <c:pt idx="13">
                  <c:v>330.5987770176182</c:v>
                </c:pt>
                <c:pt idx="14">
                  <c:v>326.10061951934875</c:v>
                </c:pt>
                <c:pt idx="15">
                  <c:v>344.19128990150705</c:v>
                </c:pt>
                <c:pt idx="16">
                  <c:v>344.78690034245591</c:v>
                </c:pt>
                <c:pt idx="17">
                  <c:v>386.21582892416228</c:v>
                </c:pt>
                <c:pt idx="18">
                  <c:v>411.55225343755643</c:v>
                </c:pt>
                <c:pt idx="19">
                  <c:v>415.43660385328423</c:v>
                </c:pt>
                <c:pt idx="20">
                  <c:v>430.70486076848692</c:v>
                </c:pt>
                <c:pt idx="21">
                  <c:v>432.61276453800821</c:v>
                </c:pt>
                <c:pt idx="22">
                  <c:v>443.16615880354453</c:v>
                </c:pt>
                <c:pt idx="23">
                  <c:v>446.26653858052333</c:v>
                </c:pt>
                <c:pt idx="24">
                  <c:v>455.73116368729382</c:v>
                </c:pt>
                <c:pt idx="25">
                  <c:v>462.27907673433288</c:v>
                </c:pt>
                <c:pt idx="26">
                  <c:v>482.31799881904556</c:v>
                </c:pt>
                <c:pt idx="27">
                  <c:v>485.86231794618612</c:v>
                </c:pt>
                <c:pt idx="28">
                  <c:v>498.43256547014016</c:v>
                </c:pt>
                <c:pt idx="29">
                  <c:v>498.3457763546042</c:v>
                </c:pt>
                <c:pt idx="30">
                  <c:v>507.88880226098831</c:v>
                </c:pt>
                <c:pt idx="31">
                  <c:v>509.07356715141145</c:v>
                </c:pt>
                <c:pt idx="32">
                  <c:v>524.08481636173792</c:v>
                </c:pt>
                <c:pt idx="33">
                  <c:v>529.02159443528012</c:v>
                </c:pt>
                <c:pt idx="34">
                  <c:v>543.93829665345868</c:v>
                </c:pt>
                <c:pt idx="35">
                  <c:v>542.64651064674626</c:v>
                </c:pt>
                <c:pt idx="36">
                  <c:v>551.22950288837649</c:v>
                </c:pt>
                <c:pt idx="37">
                  <c:v>549.86810724181021</c:v>
                </c:pt>
                <c:pt idx="38">
                  <c:v>554.64892102715942</c:v>
                </c:pt>
                <c:pt idx="39">
                  <c:v>553.62594030210028</c:v>
                </c:pt>
                <c:pt idx="40">
                  <c:v>555.16582005755879</c:v>
                </c:pt>
                <c:pt idx="41">
                  <c:v>553.55129150082723</c:v>
                </c:pt>
                <c:pt idx="42">
                  <c:v>552.14367399261232</c:v>
                </c:pt>
                <c:pt idx="43">
                  <c:v>550.31453026709289</c:v>
                </c:pt>
                <c:pt idx="44">
                  <c:v>552.37355742491661</c:v>
                </c:pt>
                <c:pt idx="45">
                  <c:v>550.05195010263697</c:v>
                </c:pt>
                <c:pt idx="46">
                  <c:v>550.58818281996116</c:v>
                </c:pt>
                <c:pt idx="47">
                  <c:v>547.21331898148969</c:v>
                </c:pt>
                <c:pt idx="48">
                  <c:v>558.8836750242416</c:v>
                </c:pt>
                <c:pt idx="49">
                  <c:v>559.12564832706198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4-4EDE-A903-2A19B43C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785408"/>
        <c:axId val="529786584"/>
      </c:lineChart>
      <c:catAx>
        <c:axId val="5297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529786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29786584"/>
        <c:scaling>
          <c:orientation val="minMax"/>
          <c:max val="2000"/>
        </c:scaling>
        <c:delete val="0"/>
        <c:axPos val="l"/>
        <c:majorGridlines/>
        <c:title>
          <c:tx>
            <c:strRef>
              <c:f>'IV_AI_3.1_3.2'!$A$78:$B$78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29785408"/>
        <c:crosses val="autoZero"/>
        <c:crossBetween val="between"/>
        <c:majorUnit val="500"/>
      </c:valAx>
      <c:spPr>
        <a:solidFill>
          <a:schemeClr val="bg1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61</xdr:row>
      <xdr:rowOff>7620</xdr:rowOff>
    </xdr:from>
    <xdr:to>
      <xdr:col>1</xdr:col>
      <xdr:colOff>2476500</xdr:colOff>
      <xdr:row>65</xdr:row>
      <xdr:rowOff>99060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34A65A0B-3CC4-4257-B0FD-688999D8A42C}"/>
            </a:ext>
          </a:extLst>
        </xdr:cNvPr>
        <xdr:cNvSpPr txBox="1"/>
      </xdr:nvSpPr>
      <xdr:spPr>
        <a:xfrm>
          <a:off x="2712720" y="11504295"/>
          <a:ext cx="2430780" cy="624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Quelle: Bundesamt</a:t>
          </a:r>
          <a:r>
            <a:rPr lang="de-CH" sz="1100" baseline="0"/>
            <a:t> für Sozialversicherungen, Geschäftsfeld MASS, IV-Statistik</a:t>
          </a:r>
        </a:p>
        <a:p>
          <a:endParaRPr lang="de-CH" sz="1100"/>
        </a:p>
      </xdr:txBody>
    </xdr:sp>
    <xdr:clientData/>
  </xdr:twoCellAnchor>
  <xdr:twoCellAnchor>
    <xdr:from>
      <xdr:col>0</xdr:col>
      <xdr:colOff>30480</xdr:colOff>
      <xdr:row>61</xdr:row>
      <xdr:rowOff>0</xdr:rowOff>
    </xdr:from>
    <xdr:to>
      <xdr:col>0</xdr:col>
      <xdr:colOff>2476500</xdr:colOff>
      <xdr:row>65</xdr:row>
      <xdr:rowOff>121920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BE9A15E-C100-4B92-B137-33B3242CAE4B}"/>
            </a:ext>
          </a:extLst>
        </xdr:cNvPr>
        <xdr:cNvSpPr txBox="1"/>
      </xdr:nvSpPr>
      <xdr:spPr>
        <a:xfrm>
          <a:off x="30480" y="11496675"/>
          <a:ext cx="2446020" cy="655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Source:</a:t>
          </a:r>
          <a:r>
            <a:rPr lang="de-CH" sz="1100" baseline="0"/>
            <a:t> Office fédéral des assurances sociales, domaine MASS, Statistique de l'AI</a:t>
          </a:r>
          <a:endParaRPr lang="de-CH" sz="1100"/>
        </a:p>
      </xdr:txBody>
    </xdr:sp>
    <xdr:clientData/>
  </xdr:twoCellAnchor>
  <xdr:twoCellAnchor>
    <xdr:from>
      <xdr:col>0</xdr:col>
      <xdr:colOff>19050</xdr:colOff>
      <xdr:row>1</xdr:row>
      <xdr:rowOff>28575</xdr:rowOff>
    </xdr:from>
    <xdr:to>
      <xdr:col>3</xdr:col>
      <xdr:colOff>19050</xdr:colOff>
      <xdr:row>25</xdr:row>
      <xdr:rowOff>76201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12C1B24D-EB0A-4EFE-907B-7E9496AFC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35</xdr:row>
      <xdr:rowOff>38100</xdr:rowOff>
    </xdr:from>
    <xdr:to>
      <xdr:col>2</xdr:col>
      <xdr:colOff>714375</xdr:colOff>
      <xdr:row>59</xdr:row>
      <xdr:rowOff>19051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CA9C5398-A278-48BE-AA14-0F974C3C5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</xdr:colOff>
      <xdr:row>26</xdr:row>
      <xdr:rowOff>19050</xdr:rowOff>
    </xdr:from>
    <xdr:to>
      <xdr:col>1</xdr:col>
      <xdr:colOff>2484120</xdr:colOff>
      <xdr:row>33</xdr:row>
      <xdr:rowOff>114300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DA40C7DF-B7E3-45C5-82BD-5057B6E58C84}"/>
            </a:ext>
          </a:extLst>
        </xdr:cNvPr>
        <xdr:cNvSpPr txBox="1"/>
      </xdr:nvSpPr>
      <xdr:spPr>
        <a:xfrm>
          <a:off x="2720340" y="4267200"/>
          <a:ext cx="243078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  Seit</a:t>
          </a:r>
          <a:r>
            <a:rPr lang="de-CH" sz="1100" baseline="0"/>
            <a:t> 2001 Anzahl Renten.</a:t>
          </a:r>
          <a:endParaRPr lang="de-CH" sz="1100"/>
        </a:p>
        <a:p>
          <a:endParaRPr lang="de-CH" sz="1100"/>
        </a:p>
        <a:p>
          <a:r>
            <a:rPr lang="de-CH" sz="1100"/>
            <a:t>Quelle: Bundesamt</a:t>
          </a:r>
          <a:r>
            <a:rPr lang="de-CH" sz="1100" baseline="0"/>
            <a:t> für Sozialversicherungen, Geschäftsfeld MASS, IV-Statistik</a:t>
          </a:r>
        </a:p>
        <a:p>
          <a:endParaRPr lang="de-CH" sz="1100"/>
        </a:p>
      </xdr:txBody>
    </xdr:sp>
    <xdr:clientData/>
  </xdr:twoCellAnchor>
  <xdr:twoCellAnchor>
    <xdr:from>
      <xdr:col>0</xdr:col>
      <xdr:colOff>104775</xdr:colOff>
      <xdr:row>26</xdr:row>
      <xdr:rowOff>30479</xdr:rowOff>
    </xdr:from>
    <xdr:to>
      <xdr:col>0</xdr:col>
      <xdr:colOff>2550795</xdr:colOff>
      <xdr:row>33</xdr:row>
      <xdr:rowOff>114300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A7A8AE44-A223-461E-81E6-4EDC50FDBEC4}"/>
            </a:ext>
          </a:extLst>
        </xdr:cNvPr>
        <xdr:cNvSpPr txBox="1"/>
      </xdr:nvSpPr>
      <xdr:spPr>
        <a:xfrm>
          <a:off x="104775" y="4278629"/>
          <a:ext cx="2446020" cy="10172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  Depuis 2001 Nombre de rentes.</a:t>
          </a:r>
        </a:p>
        <a:p>
          <a:endParaRPr lang="de-CH" sz="1100"/>
        </a:p>
        <a:p>
          <a:r>
            <a:rPr lang="de-CH" sz="1100"/>
            <a:t>Source:</a:t>
          </a:r>
          <a:r>
            <a:rPr lang="de-CH" sz="1100" baseline="0"/>
            <a:t> Office fédéral des assurances sociales, domaine MASS, Statistique de l'AI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</xdr:colOff>
      <xdr:row>67</xdr:row>
      <xdr:rowOff>66675</xdr:rowOff>
    </xdr:from>
    <xdr:to>
      <xdr:col>1</xdr:col>
      <xdr:colOff>2480310</xdr:colOff>
      <xdr:row>77</xdr:row>
      <xdr:rowOff>19706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6530" y="5131347"/>
          <a:ext cx="2430780" cy="12668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ysClr val="windowText" lastClr="000000"/>
              </a:solidFill>
            </a:rPr>
            <a:t>1  Seit</a:t>
          </a:r>
          <a:r>
            <a:rPr lang="de-CH" sz="1100" baseline="0">
              <a:solidFill>
                <a:sysClr val="windowText" lastClr="000000"/>
              </a:solidFill>
            </a:rPr>
            <a:t> 2001 Anzahl Renten.</a:t>
          </a:r>
        </a:p>
        <a:p>
          <a:r>
            <a:rPr lang="de-CH" sz="1100" baseline="0">
              <a:solidFill>
                <a:sysClr val="windowText" lastClr="000000"/>
              </a:solidFill>
            </a:rPr>
            <a:t>2 Durchschnittsrente pro beziehende Person.</a:t>
          </a:r>
          <a:endParaRPr lang="de-CH" sz="1100">
            <a:solidFill>
              <a:sysClr val="windowText" lastClr="000000"/>
            </a:solidFill>
          </a:endParaRPr>
        </a:p>
        <a:p>
          <a:endParaRPr lang="de-CH" sz="1100">
            <a:solidFill>
              <a:sysClr val="windowText" lastClr="000000"/>
            </a:solidFill>
          </a:endParaRPr>
        </a:p>
        <a:p>
          <a:r>
            <a:rPr lang="de-CH" sz="1100">
              <a:solidFill>
                <a:sysClr val="windowText" lastClr="000000"/>
              </a:solidFill>
            </a:rPr>
            <a:t>Quelle: Bundesamt</a:t>
          </a:r>
          <a:r>
            <a:rPr lang="de-CH" sz="1100" baseline="0">
              <a:solidFill>
                <a:sysClr val="windowText" lastClr="000000"/>
              </a:solidFill>
            </a:rPr>
            <a:t> für Sozialversicherungen, Geschäftsfeld MASS, IV-Statistik</a:t>
          </a:r>
        </a:p>
        <a:p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100965</xdr:colOff>
      <xdr:row>67</xdr:row>
      <xdr:rowOff>78103</xdr:rowOff>
    </xdr:from>
    <xdr:to>
      <xdr:col>0</xdr:col>
      <xdr:colOff>2546985</xdr:colOff>
      <xdr:row>77</xdr:row>
      <xdr:rowOff>39412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" y="5142775"/>
          <a:ext cx="2446020" cy="127510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ysClr val="windowText" lastClr="000000"/>
              </a:solidFill>
            </a:rPr>
            <a:t>1  Depuis 2001 Nombre de rentes.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 Rentes moyennes par bénéficiaires.</a:t>
          </a:r>
          <a:endParaRPr lang="de-CH" sz="1100">
            <a:solidFill>
              <a:sysClr val="windowText" lastClr="000000"/>
            </a:solidFill>
          </a:endParaRPr>
        </a:p>
        <a:p>
          <a:endParaRPr lang="de-CH" sz="1100">
            <a:solidFill>
              <a:sysClr val="windowText" lastClr="000000"/>
            </a:solidFill>
          </a:endParaRPr>
        </a:p>
        <a:p>
          <a:r>
            <a:rPr lang="de-CH" sz="1100">
              <a:solidFill>
                <a:sysClr val="windowText" lastClr="000000"/>
              </a:solidFill>
            </a:rPr>
            <a:t>Source:</a:t>
          </a:r>
          <a:r>
            <a:rPr lang="de-CH" sz="1100" baseline="0">
              <a:solidFill>
                <a:sysClr val="windowText" lastClr="000000"/>
              </a:solidFill>
            </a:rPr>
            <a:t> Office fédéral des assurances sociales, domaine MASS, Statistique de l'AI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4728-2CDB-49BE-9985-728CA2B08634}">
  <sheetPr>
    <pageSetUpPr fitToPage="1"/>
  </sheetPr>
  <dimension ref="A1:BB94"/>
  <sheetViews>
    <sheetView tabSelected="1" zoomScaleNormal="100" zoomScaleSheetLayoutView="100" workbookViewId="0"/>
  </sheetViews>
  <sheetFormatPr baseColWidth="10" defaultColWidth="11.5" defaultRowHeight="10.5"/>
  <cols>
    <col min="1" max="2" width="46.6640625" style="54" customWidth="1"/>
    <col min="3" max="50" width="12.6640625" customWidth="1" collapsed="1"/>
    <col min="51" max="54" width="12.6640625" customWidth="1"/>
    <col min="55" max="55" width="12" customWidth="1"/>
  </cols>
  <sheetData>
    <row r="1" spans="1:6" ht="72">
      <c r="A1" s="3" t="s">
        <v>79</v>
      </c>
      <c r="B1" s="3" t="s">
        <v>51</v>
      </c>
      <c r="C1" s="56"/>
      <c r="D1" s="56"/>
      <c r="E1" s="56"/>
      <c r="F1" s="56"/>
    </row>
    <row r="35" spans="1:54" ht="54">
      <c r="A35" s="3" t="s">
        <v>46</v>
      </c>
      <c r="B35" s="3" t="s">
        <v>45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</row>
    <row r="36" spans="1:54" s="56" customFormat="1" ht="15.75">
      <c r="B36" s="57"/>
      <c r="BB36"/>
    </row>
    <row r="68" spans="1:53">
      <c r="A68"/>
      <c r="B68"/>
    </row>
    <row r="72" spans="1:53" s="15" customFormat="1" ht="25.5">
      <c r="A72" s="58" t="s">
        <v>48</v>
      </c>
      <c r="B72" s="58" t="s">
        <v>47</v>
      </c>
      <c r="C72" s="9">
        <v>1975</v>
      </c>
      <c r="D72" s="9">
        <v>1976</v>
      </c>
      <c r="E72" s="9">
        <v>1977</v>
      </c>
      <c r="F72" s="9">
        <v>1978</v>
      </c>
      <c r="G72" s="9">
        <v>1979</v>
      </c>
      <c r="H72" s="9">
        <v>1980</v>
      </c>
      <c r="I72" s="9">
        <v>1981</v>
      </c>
      <c r="J72" s="9">
        <v>1982</v>
      </c>
      <c r="K72" s="9">
        <v>1983</v>
      </c>
      <c r="L72" s="9">
        <v>1984</v>
      </c>
      <c r="M72" s="9">
        <v>1985</v>
      </c>
      <c r="N72" s="9">
        <v>1986</v>
      </c>
      <c r="O72" s="9">
        <v>1987</v>
      </c>
      <c r="P72" s="9">
        <v>1988</v>
      </c>
      <c r="Q72" s="9">
        <v>1989</v>
      </c>
      <c r="R72" s="9">
        <v>1990</v>
      </c>
      <c r="S72" s="9">
        <v>1991</v>
      </c>
      <c r="T72" s="9">
        <v>1992</v>
      </c>
      <c r="U72" s="9">
        <v>1993</v>
      </c>
      <c r="V72" s="9">
        <v>1994</v>
      </c>
      <c r="W72" s="9">
        <v>1995</v>
      </c>
      <c r="X72" s="9">
        <v>1996</v>
      </c>
      <c r="Y72" s="9">
        <v>1997</v>
      </c>
      <c r="Z72" s="9">
        <v>1998</v>
      </c>
      <c r="AA72" s="9">
        <v>1999</v>
      </c>
      <c r="AB72" s="9">
        <v>2000</v>
      </c>
      <c r="AC72" s="9">
        <v>2001</v>
      </c>
      <c r="AD72" s="9">
        <v>2002</v>
      </c>
      <c r="AE72" s="9">
        <v>2003</v>
      </c>
      <c r="AF72" s="9">
        <v>2004</v>
      </c>
      <c r="AG72" s="9">
        <v>2005</v>
      </c>
      <c r="AH72" s="9">
        <v>2006</v>
      </c>
      <c r="AI72" s="9">
        <v>2007</v>
      </c>
      <c r="AJ72" s="9">
        <v>2008</v>
      </c>
      <c r="AK72" s="9">
        <v>2009</v>
      </c>
      <c r="AL72" s="9">
        <v>2010</v>
      </c>
      <c r="AM72" s="9">
        <v>2011</v>
      </c>
      <c r="AN72" s="9">
        <v>2012</v>
      </c>
      <c r="AO72" s="9">
        <v>2013</v>
      </c>
      <c r="AP72" s="9">
        <v>2014</v>
      </c>
      <c r="AQ72" s="9">
        <v>2015</v>
      </c>
      <c r="AR72" s="9">
        <v>2016</v>
      </c>
      <c r="AS72" s="9">
        <v>2017</v>
      </c>
      <c r="AT72" s="9">
        <v>2018</v>
      </c>
      <c r="AU72" s="9">
        <v>2019</v>
      </c>
      <c r="AV72" s="9">
        <v>2020</v>
      </c>
      <c r="AW72" s="9">
        <v>2021</v>
      </c>
      <c r="AX72" s="9">
        <v>2022</v>
      </c>
      <c r="AY72" s="9">
        <v>2023</v>
      </c>
      <c r="AZ72" s="9">
        <v>2024</v>
      </c>
      <c r="BA72" s="9"/>
    </row>
    <row r="73" spans="1:53" s="15" customFormat="1" ht="12.75">
      <c r="A73" s="59" t="s">
        <v>55</v>
      </c>
      <c r="B73" s="59" t="s">
        <v>52</v>
      </c>
      <c r="C73" s="60">
        <v>47250</v>
      </c>
      <c r="D73" s="60">
        <v>46452</v>
      </c>
      <c r="E73" s="60">
        <v>48221</v>
      </c>
      <c r="F73" s="60">
        <v>47790</v>
      </c>
      <c r="G73" s="60">
        <v>50562</v>
      </c>
      <c r="H73" s="60">
        <v>47132</v>
      </c>
      <c r="I73" s="60">
        <v>47293</v>
      </c>
      <c r="J73" s="60">
        <v>47822</v>
      </c>
      <c r="K73" s="60">
        <v>48916</v>
      </c>
      <c r="L73" s="60">
        <v>49773</v>
      </c>
      <c r="M73" s="60">
        <v>50697</v>
      </c>
      <c r="N73" s="60">
        <v>51426</v>
      </c>
      <c r="O73" s="60">
        <v>52374</v>
      </c>
      <c r="P73" s="60">
        <v>53581</v>
      </c>
      <c r="Q73" s="60">
        <v>55772</v>
      </c>
      <c r="R73" s="60">
        <v>57541</v>
      </c>
      <c r="S73" s="60">
        <v>59901</v>
      </c>
      <c r="T73" s="60">
        <v>62191</v>
      </c>
      <c r="U73" s="60">
        <v>64673</v>
      </c>
      <c r="V73" s="60">
        <v>68044</v>
      </c>
      <c r="W73" s="60">
        <v>66838</v>
      </c>
      <c r="X73" s="60">
        <v>69911</v>
      </c>
      <c r="Y73" s="60">
        <v>72330</v>
      </c>
      <c r="Z73" s="60">
        <v>75530</v>
      </c>
      <c r="AA73" s="60">
        <v>80208</v>
      </c>
      <c r="AB73" s="60">
        <v>84343</v>
      </c>
      <c r="AC73" s="60">
        <v>92723</v>
      </c>
      <c r="AD73" s="60">
        <v>98890</v>
      </c>
      <c r="AE73" s="60">
        <v>104785</v>
      </c>
      <c r="AF73" s="60">
        <v>108880</v>
      </c>
      <c r="AG73" s="60">
        <v>115372</v>
      </c>
      <c r="AH73" s="60">
        <v>114600</v>
      </c>
      <c r="AI73" s="60">
        <v>113994</v>
      </c>
      <c r="AJ73" s="60">
        <v>113848</v>
      </c>
      <c r="AK73" s="60">
        <v>112964</v>
      </c>
      <c r="AL73" s="60">
        <v>111575</v>
      </c>
      <c r="AM73" s="60">
        <v>110694</v>
      </c>
      <c r="AN73" s="60">
        <v>109286</v>
      </c>
      <c r="AO73" s="60">
        <v>107406</v>
      </c>
      <c r="AP73" s="60">
        <v>105535</v>
      </c>
      <c r="AQ73" s="60">
        <v>104318</v>
      </c>
      <c r="AR73" s="60">
        <v>103018</v>
      </c>
      <c r="AS73" s="60">
        <v>102220</v>
      </c>
      <c r="AT73" s="60">
        <v>102110</v>
      </c>
      <c r="AU73" s="60">
        <v>102194</v>
      </c>
      <c r="AV73" s="60">
        <v>102683</v>
      </c>
      <c r="AW73" s="60">
        <v>103999</v>
      </c>
      <c r="AX73" s="60">
        <v>104553</v>
      </c>
      <c r="AY73" s="60">
        <v>106516</v>
      </c>
      <c r="AZ73" s="60">
        <v>108690</v>
      </c>
      <c r="BA73" s="60"/>
    </row>
    <row r="74" spans="1:53" s="15" customFormat="1" ht="12.75">
      <c r="A74" s="59" t="s">
        <v>56</v>
      </c>
      <c r="B74" s="59" t="s">
        <v>53</v>
      </c>
      <c r="C74" s="60">
        <v>53327</v>
      </c>
      <c r="D74" s="60">
        <v>54767</v>
      </c>
      <c r="E74" s="60">
        <v>59886</v>
      </c>
      <c r="F74" s="60">
        <v>60099</v>
      </c>
      <c r="G74" s="60">
        <v>65750</v>
      </c>
      <c r="H74" s="60">
        <v>62428</v>
      </c>
      <c r="I74" s="60">
        <v>64333</v>
      </c>
      <c r="J74" s="60">
        <v>64943</v>
      </c>
      <c r="K74" s="60">
        <v>66410</v>
      </c>
      <c r="L74" s="60">
        <v>67904</v>
      </c>
      <c r="M74" s="60">
        <v>69040</v>
      </c>
      <c r="N74" s="60">
        <v>70297</v>
      </c>
      <c r="O74" s="60">
        <v>71474</v>
      </c>
      <c r="P74" s="60">
        <v>72805</v>
      </c>
      <c r="Q74" s="60">
        <v>75157</v>
      </c>
      <c r="R74" s="60">
        <v>76659</v>
      </c>
      <c r="S74" s="60">
        <v>79209</v>
      </c>
      <c r="T74" s="60">
        <v>81488</v>
      </c>
      <c r="U74" s="60">
        <v>85512</v>
      </c>
      <c r="V74" s="60">
        <v>90583</v>
      </c>
      <c r="W74" s="60">
        <v>93920</v>
      </c>
      <c r="X74" s="60">
        <v>97694</v>
      </c>
      <c r="Y74" s="60">
        <v>101226</v>
      </c>
      <c r="Z74" s="60">
        <v>105053</v>
      </c>
      <c r="AA74" s="60">
        <v>110343</v>
      </c>
      <c r="AB74" s="60">
        <v>114625</v>
      </c>
      <c r="AC74" s="60">
        <v>119378</v>
      </c>
      <c r="AD74" s="60">
        <v>125307</v>
      </c>
      <c r="AE74" s="60">
        <v>130924</v>
      </c>
      <c r="AF74" s="60">
        <v>134777</v>
      </c>
      <c r="AG74" s="60">
        <v>136456</v>
      </c>
      <c r="AH74" s="60">
        <v>135057</v>
      </c>
      <c r="AI74" s="60">
        <v>134268</v>
      </c>
      <c r="AJ74" s="60">
        <v>133040</v>
      </c>
      <c r="AK74" s="60">
        <v>131153</v>
      </c>
      <c r="AL74" s="60">
        <v>129330</v>
      </c>
      <c r="AM74" s="60">
        <v>127639</v>
      </c>
      <c r="AN74" s="60">
        <v>125541</v>
      </c>
      <c r="AO74" s="60">
        <v>122935</v>
      </c>
      <c r="AP74" s="60">
        <v>120886</v>
      </c>
      <c r="AQ74" s="60">
        <v>118843</v>
      </c>
      <c r="AR74" s="60">
        <v>117585</v>
      </c>
      <c r="AS74" s="60">
        <v>116468</v>
      </c>
      <c r="AT74" s="60">
        <v>115834</v>
      </c>
      <c r="AU74" s="60">
        <v>115493</v>
      </c>
      <c r="AV74" s="60">
        <v>115440</v>
      </c>
      <c r="AW74" s="60">
        <v>115900</v>
      </c>
      <c r="AX74" s="60">
        <v>115805</v>
      </c>
      <c r="AY74" s="60">
        <v>117144</v>
      </c>
      <c r="AZ74" s="60">
        <v>118616</v>
      </c>
      <c r="BA74" s="60"/>
    </row>
    <row r="75" spans="1:53" s="15" customFormat="1" ht="12.75">
      <c r="A75" s="59" t="s">
        <v>57</v>
      </c>
      <c r="B75" s="59" t="s">
        <v>54</v>
      </c>
      <c r="C75" s="60">
        <v>37806</v>
      </c>
      <c r="D75" s="60">
        <v>36556</v>
      </c>
      <c r="E75" s="60">
        <v>36996</v>
      </c>
      <c r="F75" s="60">
        <v>36559</v>
      </c>
      <c r="G75" s="60">
        <v>40393</v>
      </c>
      <c r="H75" s="60">
        <v>36772</v>
      </c>
      <c r="I75" s="60">
        <v>37558</v>
      </c>
      <c r="J75" s="60">
        <v>36719</v>
      </c>
      <c r="K75" s="60">
        <v>36487</v>
      </c>
      <c r="L75" s="60">
        <v>36045</v>
      </c>
      <c r="M75" s="60">
        <v>35391</v>
      </c>
      <c r="N75" s="60">
        <v>35407</v>
      </c>
      <c r="O75" s="60">
        <v>35158</v>
      </c>
      <c r="P75" s="60">
        <v>34996</v>
      </c>
      <c r="Q75" s="60">
        <v>35514</v>
      </c>
      <c r="R75" s="60">
        <v>35874</v>
      </c>
      <c r="S75" s="60">
        <v>37098</v>
      </c>
      <c r="T75" s="60">
        <v>38626</v>
      </c>
      <c r="U75" s="60">
        <v>41290</v>
      </c>
      <c r="V75" s="60">
        <v>45382</v>
      </c>
      <c r="W75" s="60">
        <v>50671</v>
      </c>
      <c r="X75" s="60">
        <v>53962</v>
      </c>
      <c r="Y75" s="60">
        <v>57102</v>
      </c>
      <c r="Z75" s="60">
        <v>61417</v>
      </c>
      <c r="AA75" s="60">
        <v>66401</v>
      </c>
      <c r="AB75" s="60">
        <v>70099</v>
      </c>
      <c r="AC75" s="60">
        <v>74516</v>
      </c>
      <c r="AD75" s="60">
        <v>81020</v>
      </c>
      <c r="AE75" s="60">
        <v>87559</v>
      </c>
      <c r="AF75" s="60">
        <v>91189</v>
      </c>
      <c r="AG75" s="60">
        <v>92349</v>
      </c>
      <c r="AH75" s="60">
        <v>90013</v>
      </c>
      <c r="AI75" s="60">
        <v>88108</v>
      </c>
      <c r="AJ75" s="60">
        <v>86689</v>
      </c>
      <c r="AK75" s="60">
        <v>83788</v>
      </c>
      <c r="AL75" s="60">
        <v>80588</v>
      </c>
      <c r="AM75" s="60">
        <v>77206</v>
      </c>
      <c r="AN75" s="60">
        <v>73628</v>
      </c>
      <c r="AO75" s="60">
        <v>70252</v>
      </c>
      <c r="AP75" s="60">
        <v>66468</v>
      </c>
      <c r="AQ75" s="60">
        <v>63587</v>
      </c>
      <c r="AR75" s="60">
        <v>61053</v>
      </c>
      <c r="AS75" s="60">
        <v>59287</v>
      </c>
      <c r="AT75" s="60">
        <v>58182</v>
      </c>
      <c r="AU75" s="60">
        <v>57536</v>
      </c>
      <c r="AV75" s="60">
        <v>56997</v>
      </c>
      <c r="AW75" s="60">
        <v>57171</v>
      </c>
      <c r="AX75" s="60">
        <v>56671</v>
      </c>
      <c r="AY75" s="60">
        <v>57752</v>
      </c>
      <c r="AZ75" s="60">
        <v>58998</v>
      </c>
      <c r="BA75" s="60"/>
    </row>
    <row r="77" spans="1:53" s="15" customFormat="1" ht="25.5">
      <c r="A77" s="58" t="s">
        <v>49</v>
      </c>
      <c r="B77" s="58" t="s">
        <v>50</v>
      </c>
      <c r="C77" s="9">
        <v>1975</v>
      </c>
      <c r="D77" s="9">
        <v>1976</v>
      </c>
      <c r="E77" s="9">
        <v>1977</v>
      </c>
      <c r="F77" s="9">
        <v>1978</v>
      </c>
      <c r="G77" s="9">
        <v>1979</v>
      </c>
      <c r="H77" s="9">
        <v>1980</v>
      </c>
      <c r="I77" s="9">
        <v>1981</v>
      </c>
      <c r="J77" s="9">
        <v>1982</v>
      </c>
      <c r="K77" s="9">
        <v>1983</v>
      </c>
      <c r="L77" s="9">
        <v>1984</v>
      </c>
      <c r="M77" s="9">
        <v>1985</v>
      </c>
      <c r="N77" s="9">
        <v>1986</v>
      </c>
      <c r="O77" s="9">
        <v>1987</v>
      </c>
      <c r="P77" s="9">
        <v>1988</v>
      </c>
      <c r="Q77" s="9">
        <v>1989</v>
      </c>
      <c r="R77" s="9">
        <v>1990</v>
      </c>
      <c r="S77" s="9">
        <v>1991</v>
      </c>
      <c r="T77" s="9">
        <v>1992</v>
      </c>
      <c r="U77" s="9">
        <v>1993</v>
      </c>
      <c r="V77" s="9">
        <v>1994</v>
      </c>
      <c r="W77" s="9">
        <v>1995</v>
      </c>
      <c r="X77" s="9">
        <v>1996</v>
      </c>
      <c r="Y77" s="9">
        <v>1997</v>
      </c>
      <c r="Z77" s="9">
        <v>1998</v>
      </c>
      <c r="AA77" s="9">
        <v>1999</v>
      </c>
      <c r="AB77" s="9">
        <v>2000</v>
      </c>
      <c r="AC77" s="9">
        <v>2001</v>
      </c>
      <c r="AD77" s="9">
        <v>2002</v>
      </c>
      <c r="AE77" s="9">
        <v>2003</v>
      </c>
      <c r="AF77" s="9">
        <v>2004</v>
      </c>
      <c r="AG77" s="9">
        <v>2005</v>
      </c>
      <c r="AH77" s="9">
        <v>2006</v>
      </c>
      <c r="AI77" s="9">
        <v>2007</v>
      </c>
      <c r="AJ77" s="9">
        <v>2008</v>
      </c>
      <c r="AK77" s="9">
        <v>2009</v>
      </c>
      <c r="AL77" s="9">
        <v>2010</v>
      </c>
      <c r="AM77" s="9">
        <v>2011</v>
      </c>
      <c r="AN77" s="9">
        <v>2012</v>
      </c>
      <c r="AO77" s="9">
        <v>2013</v>
      </c>
      <c r="AP77" s="9">
        <v>2014</v>
      </c>
      <c r="AQ77" s="9">
        <v>2015</v>
      </c>
      <c r="AR77" s="9">
        <v>2016</v>
      </c>
      <c r="AS77" s="9">
        <v>2017</v>
      </c>
      <c r="AT77" s="9">
        <v>2018</v>
      </c>
      <c r="AU77" s="9">
        <v>2019</v>
      </c>
      <c r="AV77" s="9">
        <v>2020</v>
      </c>
      <c r="AW77" s="9">
        <v>2021</v>
      </c>
      <c r="AX77" s="9">
        <v>2022</v>
      </c>
      <c r="AY77" s="9">
        <v>2023</v>
      </c>
      <c r="AZ77" s="9">
        <v>2024</v>
      </c>
      <c r="BA77" s="9"/>
    </row>
    <row r="78" spans="1:53" s="15" customFormat="1" ht="12.75">
      <c r="A78" s="58" t="s">
        <v>22</v>
      </c>
      <c r="B78" s="58" t="s">
        <v>21</v>
      </c>
    </row>
    <row r="79" spans="1:53" s="15" customFormat="1" ht="12.75">
      <c r="A79" s="59" t="s">
        <v>59</v>
      </c>
      <c r="B79" s="59" t="s">
        <v>58</v>
      </c>
      <c r="C79" s="60">
        <v>597.66149318432656</v>
      </c>
      <c r="D79" s="60">
        <v>607.24765113269245</v>
      </c>
      <c r="E79" s="60">
        <v>649.34740581090955</v>
      </c>
      <c r="F79" s="60">
        <v>653.2454652466887</v>
      </c>
      <c r="G79" s="60">
        <v>658.79702868147729</v>
      </c>
      <c r="H79" s="60">
        <v>689.25702811244969</v>
      </c>
      <c r="I79" s="60">
        <v>688.58509666206794</v>
      </c>
      <c r="J79" s="60">
        <v>775.25828049483425</v>
      </c>
      <c r="K79" s="60">
        <v>774.77758701420305</v>
      </c>
      <c r="L79" s="60">
        <v>862.87039948333131</v>
      </c>
      <c r="M79" s="60">
        <v>863.94347611849321</v>
      </c>
      <c r="N79" s="60">
        <v>901.39907823500891</v>
      </c>
      <c r="O79" s="60">
        <v>900.94309153155484</v>
      </c>
      <c r="P79" s="60">
        <v>935.22225562957919</v>
      </c>
      <c r="Q79" s="60">
        <v>930.21408549671969</v>
      </c>
      <c r="R79" s="60">
        <v>989.22503725782428</v>
      </c>
      <c r="S79" s="60">
        <v>988.40485946373371</v>
      </c>
      <c r="T79" s="60">
        <v>1114.6931701918863</v>
      </c>
      <c r="U79" s="60">
        <v>1196.0781702566833</v>
      </c>
      <c r="V79" s="60">
        <v>1208.7727814306515</v>
      </c>
      <c r="W79" s="60">
        <v>1253.2564600206522</v>
      </c>
      <c r="X79" s="60">
        <v>1257.713630261627</v>
      </c>
      <c r="Y79" s="60">
        <v>1287.2135506695245</v>
      </c>
      <c r="Z79" s="60">
        <v>1288.8280292164823</v>
      </c>
      <c r="AA79" s="60">
        <v>1306.547627669233</v>
      </c>
      <c r="AB79" s="60">
        <v>1311.8003045715893</v>
      </c>
      <c r="AC79" s="60">
        <v>1355.5920292690746</v>
      </c>
      <c r="AD79" s="60">
        <v>1356.49499324255</v>
      </c>
      <c r="AE79" s="60">
        <v>1385.1504864048466</v>
      </c>
      <c r="AF79" s="60">
        <v>1383.5832379123112</v>
      </c>
      <c r="AG79" s="60">
        <v>1406.1158250869642</v>
      </c>
      <c r="AH79" s="60">
        <v>1401.2083458505069</v>
      </c>
      <c r="AI79" s="60">
        <v>1434.6310873190423</v>
      </c>
      <c r="AJ79" s="60">
        <v>1425.21891302939</v>
      </c>
      <c r="AK79" s="60">
        <v>1463.1519640172537</v>
      </c>
      <c r="AL79" s="60">
        <v>1455.9003300056038</v>
      </c>
      <c r="AM79" s="60">
        <v>1474.5193657613506</v>
      </c>
      <c r="AN79" s="60">
        <v>1468.6549928245051</v>
      </c>
      <c r="AO79" s="60">
        <v>1477.601000256142</v>
      </c>
      <c r="AP79" s="60">
        <v>1476.0493063805923</v>
      </c>
      <c r="AQ79" s="60">
        <v>1478.6902281312596</v>
      </c>
      <c r="AR79" s="60">
        <v>1475.866062564879</v>
      </c>
      <c r="AS79" s="60">
        <v>1474.5290688103601</v>
      </c>
      <c r="AT79" s="60">
        <v>1471.9638760415519</v>
      </c>
      <c r="AU79" s="60">
        <v>1480.9227928172099</v>
      </c>
      <c r="AV79" s="60">
        <v>1478.4184107132214</v>
      </c>
      <c r="AW79" s="60">
        <v>1487.7198759430464</v>
      </c>
      <c r="AX79" s="60">
        <v>1484.6366548979388</v>
      </c>
      <c r="AY79" s="60">
        <v>1518.0466511669495</v>
      </c>
      <c r="AZ79" s="60">
        <v>1516.9338996770873</v>
      </c>
      <c r="BA79" s="60"/>
    </row>
    <row r="80" spans="1:53" s="15" customFormat="1" ht="12.75">
      <c r="A80" s="59" t="s">
        <v>55</v>
      </c>
      <c r="B80" s="59" t="s">
        <v>52</v>
      </c>
      <c r="C80" s="60">
        <v>555.43915343915353</v>
      </c>
      <c r="D80" s="60">
        <v>563.92620339274947</v>
      </c>
      <c r="E80" s="60">
        <v>602.11318720059728</v>
      </c>
      <c r="F80" s="60">
        <v>605.70202971332913</v>
      </c>
      <c r="G80" s="60">
        <v>610.11233732842845</v>
      </c>
      <c r="H80" s="60">
        <v>636.47840108631078</v>
      </c>
      <c r="I80" s="60">
        <v>634.91425792400571</v>
      </c>
      <c r="J80" s="60">
        <v>716.79352599222113</v>
      </c>
      <c r="K80" s="60">
        <v>718.42546406083909</v>
      </c>
      <c r="L80" s="60">
        <v>800.27324051192397</v>
      </c>
      <c r="M80" s="60">
        <v>803.30197053080065</v>
      </c>
      <c r="N80" s="60">
        <v>839.56558939058084</v>
      </c>
      <c r="O80" s="60">
        <v>840.57929507007293</v>
      </c>
      <c r="P80" s="60">
        <v>873.23864802821879</v>
      </c>
      <c r="Q80" s="60">
        <v>868.80513519328679</v>
      </c>
      <c r="R80" s="60">
        <v>924.89702994386607</v>
      </c>
      <c r="S80" s="60">
        <v>924.56720255087566</v>
      </c>
      <c r="T80" s="60">
        <v>1042.6428261323986</v>
      </c>
      <c r="U80" s="60">
        <v>1118.101835387256</v>
      </c>
      <c r="V80" s="60">
        <v>1137.1098112985715</v>
      </c>
      <c r="W80" s="60">
        <v>1177.6099999999999</v>
      </c>
      <c r="X80" s="60">
        <v>1185.49</v>
      </c>
      <c r="Y80" s="60">
        <v>1214.54</v>
      </c>
      <c r="Z80" s="60">
        <v>1219.77</v>
      </c>
      <c r="AA80" s="60">
        <v>1239.45</v>
      </c>
      <c r="AB80" s="60">
        <v>1245.6099999999999</v>
      </c>
      <c r="AC80" s="60">
        <v>1292.31</v>
      </c>
      <c r="AD80" s="60">
        <v>1293.33</v>
      </c>
      <c r="AE80" s="60">
        <v>1321.76</v>
      </c>
      <c r="AF80" s="60">
        <v>1321.53</v>
      </c>
      <c r="AG80" s="60">
        <v>1347.64</v>
      </c>
      <c r="AH80" s="60">
        <v>1346.32</v>
      </c>
      <c r="AI80" s="60">
        <v>1382.43</v>
      </c>
      <c r="AJ80" s="60">
        <v>1377.51</v>
      </c>
      <c r="AK80" s="60">
        <v>1418.25</v>
      </c>
      <c r="AL80" s="60">
        <v>1413.36</v>
      </c>
      <c r="AM80" s="60">
        <v>1434.81</v>
      </c>
      <c r="AN80" s="60">
        <v>1431.32</v>
      </c>
      <c r="AO80" s="60">
        <v>1441.89</v>
      </c>
      <c r="AP80" s="60">
        <v>1441.99</v>
      </c>
      <c r="AQ80" s="60">
        <v>1446.51</v>
      </c>
      <c r="AR80" s="60">
        <v>1445.02</v>
      </c>
      <c r="AS80" s="60">
        <v>1445.13</v>
      </c>
      <c r="AT80" s="60">
        <v>1444.19</v>
      </c>
      <c r="AU80" s="60">
        <v>1452.65</v>
      </c>
      <c r="AV80" s="60">
        <v>1449.52</v>
      </c>
      <c r="AW80" s="60">
        <v>1458.09</v>
      </c>
      <c r="AX80" s="60">
        <v>1455.76</v>
      </c>
      <c r="AY80" s="60">
        <v>1488.59</v>
      </c>
      <c r="AZ80" s="60">
        <v>1488.37</v>
      </c>
      <c r="BA80" s="60"/>
    </row>
    <row r="81" spans="1:53" s="15" customFormat="1" ht="12.75">
      <c r="A81" s="59" t="s">
        <v>56</v>
      </c>
      <c r="B81" s="59" t="s">
        <v>53</v>
      </c>
      <c r="C81" s="60">
        <v>635.0722898344178</v>
      </c>
      <c r="D81" s="60">
        <v>643.99181989154056</v>
      </c>
      <c r="E81" s="60">
        <v>687.39772233911094</v>
      </c>
      <c r="F81" s="60">
        <v>691.05143180418963</v>
      </c>
      <c r="G81" s="60">
        <v>696.2357414448669</v>
      </c>
      <c r="H81" s="60">
        <v>729.11994617799701</v>
      </c>
      <c r="I81" s="60">
        <v>728.07112990222743</v>
      </c>
      <c r="J81" s="60">
        <v>818.30990252991069</v>
      </c>
      <c r="K81" s="60">
        <v>816.28519801234756</v>
      </c>
      <c r="L81" s="60">
        <v>908.75353440150798</v>
      </c>
      <c r="M81" s="60">
        <v>908.48783314020852</v>
      </c>
      <c r="N81" s="60">
        <v>946.66201971634609</v>
      </c>
      <c r="O81" s="60">
        <v>945.16187704619836</v>
      </c>
      <c r="P81" s="60">
        <v>980.83922807499482</v>
      </c>
      <c r="Q81" s="60">
        <v>975.77071995955157</v>
      </c>
      <c r="R81" s="60">
        <v>1037.4972279836679</v>
      </c>
      <c r="S81" s="60">
        <v>1036.6688128874241</v>
      </c>
      <c r="T81" s="60">
        <v>1169.6814254859612</v>
      </c>
      <c r="U81" s="60">
        <v>1255.0519225371877</v>
      </c>
      <c r="V81" s="60">
        <v>1262.5934226068907</v>
      </c>
      <c r="W81" s="60">
        <v>1307.0899999999999</v>
      </c>
      <c r="X81" s="60">
        <v>1309.4000000000001</v>
      </c>
      <c r="Y81" s="60">
        <v>1339.14</v>
      </c>
      <c r="Z81" s="60">
        <v>1338.48</v>
      </c>
      <c r="AA81" s="60">
        <v>1355.32</v>
      </c>
      <c r="AB81" s="60">
        <v>1360.5</v>
      </c>
      <c r="AC81" s="60">
        <v>1404.74</v>
      </c>
      <c r="AD81" s="60">
        <v>1406.34</v>
      </c>
      <c r="AE81" s="60">
        <v>1435.89</v>
      </c>
      <c r="AF81" s="60">
        <v>1433.71</v>
      </c>
      <c r="AG81" s="60">
        <v>1455.55</v>
      </c>
      <c r="AH81" s="60">
        <v>1447.78</v>
      </c>
      <c r="AI81" s="60">
        <v>1478.95</v>
      </c>
      <c r="AJ81" s="60">
        <v>1466.05</v>
      </c>
      <c r="AK81" s="60">
        <v>1501.83</v>
      </c>
      <c r="AL81" s="60">
        <v>1492.6</v>
      </c>
      <c r="AM81" s="60">
        <v>1508.96</v>
      </c>
      <c r="AN81" s="60">
        <v>1501.15</v>
      </c>
      <c r="AO81" s="60">
        <v>1508.8</v>
      </c>
      <c r="AP81" s="60">
        <v>1505.79</v>
      </c>
      <c r="AQ81" s="60">
        <v>1506.94</v>
      </c>
      <c r="AR81" s="60">
        <v>1502.89</v>
      </c>
      <c r="AS81" s="60">
        <v>1500.34</v>
      </c>
      <c r="AT81" s="60">
        <v>1496.44</v>
      </c>
      <c r="AU81" s="60">
        <v>1505.94</v>
      </c>
      <c r="AV81" s="60">
        <v>1504.12</v>
      </c>
      <c r="AW81" s="60">
        <v>1514.3</v>
      </c>
      <c r="AX81" s="60">
        <v>1510.7</v>
      </c>
      <c r="AY81" s="60">
        <v>1544.83</v>
      </c>
      <c r="AZ81" s="60">
        <v>1543.11</v>
      </c>
      <c r="BA81" s="60"/>
    </row>
    <row r="82" spans="1:53" s="15" customFormat="1" ht="12.75">
      <c r="A82" s="59" t="s">
        <v>57</v>
      </c>
      <c r="B82" s="59" t="s">
        <v>54</v>
      </c>
      <c r="C82" s="60">
        <v>226.40815171242573</v>
      </c>
      <c r="D82" s="60">
        <v>229.47319156404481</v>
      </c>
      <c r="E82" s="60">
        <v>246.26348894916038</v>
      </c>
      <c r="F82" s="60">
        <v>247.11033274956222</v>
      </c>
      <c r="G82" s="60">
        <v>249.42556057364709</v>
      </c>
      <c r="H82" s="60">
        <v>257.29879580698258</v>
      </c>
      <c r="I82" s="60">
        <v>254.54237192347904</v>
      </c>
      <c r="J82" s="60">
        <v>280.89757677404424</v>
      </c>
      <c r="K82" s="60">
        <v>278.74818049490545</v>
      </c>
      <c r="L82" s="60">
        <v>307.5901944010148</v>
      </c>
      <c r="M82" s="60">
        <v>307.40607370063617</v>
      </c>
      <c r="N82" s="60">
        <v>321.18709986238258</v>
      </c>
      <c r="O82" s="60">
        <v>319.87090547143634</v>
      </c>
      <c r="P82" s="60">
        <v>330.5987770176182</v>
      </c>
      <c r="Q82" s="60">
        <v>326.10061951934875</v>
      </c>
      <c r="R82" s="60">
        <v>344.19128990150705</v>
      </c>
      <c r="S82" s="60">
        <v>344.78690034245591</v>
      </c>
      <c r="T82" s="60">
        <v>386.21582892416228</v>
      </c>
      <c r="U82" s="60">
        <v>411.55225343755643</v>
      </c>
      <c r="V82" s="60">
        <v>415.43660385328423</v>
      </c>
      <c r="W82" s="60">
        <v>430.70486076848692</v>
      </c>
      <c r="X82" s="60">
        <v>432.61276453800821</v>
      </c>
      <c r="Y82" s="60">
        <v>443.16615880354453</v>
      </c>
      <c r="Z82" s="60">
        <v>446.26653858052333</v>
      </c>
      <c r="AA82" s="60">
        <v>455.73116368729382</v>
      </c>
      <c r="AB82" s="60">
        <v>462.27907673433288</v>
      </c>
      <c r="AC82" s="60">
        <v>482.31799881904556</v>
      </c>
      <c r="AD82" s="60">
        <v>485.86231794618612</v>
      </c>
      <c r="AE82" s="60">
        <v>498.43256547014016</v>
      </c>
      <c r="AF82" s="60">
        <v>498.3457763546042</v>
      </c>
      <c r="AG82" s="60">
        <v>507.88880226098831</v>
      </c>
      <c r="AH82" s="60">
        <v>509.07356715141145</v>
      </c>
      <c r="AI82" s="60">
        <v>524.08481636173792</v>
      </c>
      <c r="AJ82" s="60">
        <v>529.02159443528012</v>
      </c>
      <c r="AK82" s="60">
        <v>543.93829665345868</v>
      </c>
      <c r="AL82" s="60">
        <v>542.64651064674626</v>
      </c>
      <c r="AM82" s="60">
        <v>551.22950288837649</v>
      </c>
      <c r="AN82" s="60">
        <v>549.86810724181021</v>
      </c>
      <c r="AO82" s="60">
        <v>554.64892102715942</v>
      </c>
      <c r="AP82" s="60">
        <v>553.62594030210028</v>
      </c>
      <c r="AQ82" s="60">
        <v>555.16582005755879</v>
      </c>
      <c r="AR82" s="60">
        <v>553.55129150082723</v>
      </c>
      <c r="AS82" s="60">
        <v>552.14367399261232</v>
      </c>
      <c r="AT82" s="60">
        <v>550.31453026709289</v>
      </c>
      <c r="AU82" s="60">
        <v>552.37355742491661</v>
      </c>
      <c r="AV82" s="60">
        <v>550.05195010263697</v>
      </c>
      <c r="AW82" s="60">
        <v>550.58818281996116</v>
      </c>
      <c r="AX82" s="60">
        <v>547.21331898148969</v>
      </c>
      <c r="AY82" s="60">
        <v>558.8836750242416</v>
      </c>
      <c r="AZ82" s="60">
        <v>559.12564832706198</v>
      </c>
      <c r="BA82" s="60"/>
    </row>
    <row r="83" spans="1:53" s="15" customFormat="1" ht="12.75">
      <c r="A83" s="59"/>
      <c r="B83" s="59"/>
    </row>
    <row r="87" spans="1:53"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</row>
    <row r="88" spans="1:53" s="15" customFormat="1" ht="12.75">
      <c r="A88" s="59"/>
      <c r="B88" s="59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</row>
    <row r="89" spans="1:53" s="15" customFormat="1" ht="12.75">
      <c r="A89" s="59"/>
      <c r="B89" s="59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</row>
    <row r="91" spans="1:53"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</row>
    <row r="92" spans="1:53"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</row>
    <row r="93" spans="1:53"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</row>
    <row r="94" spans="1:53"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</row>
  </sheetData>
  <pageMargins left="0.39370078740157483" right="0.31496062992125984" top="0.78740157480314965" bottom="0.78740157480314965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02"/>
  <sheetViews>
    <sheetView zoomScaleNormal="100" zoomScaleSheetLayoutView="100" workbookViewId="0"/>
  </sheetViews>
  <sheetFormatPr baseColWidth="10" defaultColWidth="11.5" defaultRowHeight="10.5" outlineLevelRow="1" outlineLevelCol="1"/>
  <cols>
    <col min="1" max="2" width="46.6640625" style="54" customWidth="1"/>
    <col min="3" max="3" width="12.6640625" customWidth="1" collapsed="1"/>
    <col min="4" max="27" width="12.6640625" hidden="1" customWidth="1" outlineLevel="1"/>
    <col min="28" max="28" width="12.6640625" customWidth="1" collapsed="1"/>
    <col min="29" max="32" width="12.6640625" hidden="1" customWidth="1" outlineLevel="1"/>
    <col min="33" max="33" width="12.6640625" hidden="1" customWidth="1" outlineLevel="1" collapsed="1"/>
    <col min="34" max="36" width="12.6640625" hidden="1" customWidth="1" outlineLevel="1"/>
    <col min="37" max="37" width="12.6640625" hidden="1" customWidth="1" outlineLevel="1" collapsed="1"/>
    <col min="38" max="38" width="12.6640625" customWidth="1" collapsed="1"/>
    <col min="39" max="39" width="12.6640625" hidden="1" customWidth="1" outlineLevel="1" collapsed="1"/>
    <col min="40" max="47" width="12.6640625" hidden="1" customWidth="1" outlineLevel="1"/>
    <col min="48" max="48" width="12.6640625" customWidth="1" collapsed="1"/>
    <col min="49" max="50" width="12.6640625" hidden="1" customWidth="1" outlineLevel="1" collapsed="1"/>
    <col min="51" max="52" width="12.6640625" customWidth="1" collapsed="1"/>
    <col min="53" max="56" width="12.6640625" customWidth="1"/>
    <col min="57" max="57" width="12" customWidth="1"/>
  </cols>
  <sheetData>
    <row r="1" spans="1:60" ht="54">
      <c r="A1" s="3" t="s">
        <v>61</v>
      </c>
      <c r="B1" s="3" t="s">
        <v>60</v>
      </c>
      <c r="C1" s="4"/>
      <c r="D1" s="4"/>
      <c r="E1" s="4"/>
      <c r="F1" s="4"/>
      <c r="G1" s="4"/>
      <c r="H1" s="4"/>
      <c r="I1" s="4"/>
      <c r="J1" s="4"/>
      <c r="K1" s="4"/>
      <c r="L1" s="4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" t="s">
        <v>89</v>
      </c>
      <c r="BB1" s="5" t="s">
        <v>90</v>
      </c>
      <c r="BC1" s="6"/>
      <c r="BD1" s="6"/>
      <c r="BE1" s="6"/>
      <c r="BF1" s="6"/>
    </row>
    <row r="2" spans="1:60" ht="25.5" customHeight="1"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24</v>
      </c>
      <c r="I2" s="7">
        <v>1981</v>
      </c>
      <c r="J2" s="7" t="s">
        <v>25</v>
      </c>
      <c r="K2" s="7">
        <v>1983</v>
      </c>
      <c r="L2" s="7" t="s">
        <v>26</v>
      </c>
      <c r="M2" s="7">
        <v>1985</v>
      </c>
      <c r="N2" s="7" t="s">
        <v>27</v>
      </c>
      <c r="O2" s="7">
        <v>1987</v>
      </c>
      <c r="P2" s="7" t="s">
        <v>28</v>
      </c>
      <c r="Q2" s="7">
        <v>1989</v>
      </c>
      <c r="R2" s="7" t="s">
        <v>29</v>
      </c>
      <c r="S2" s="7">
        <v>1991</v>
      </c>
      <c r="T2" s="7" t="s">
        <v>30</v>
      </c>
      <c r="U2" s="7" t="s">
        <v>31</v>
      </c>
      <c r="V2" s="7">
        <v>1994</v>
      </c>
      <c r="W2" s="7" t="s">
        <v>32</v>
      </c>
      <c r="X2" s="7">
        <v>1996</v>
      </c>
      <c r="Y2" s="7" t="s">
        <v>33</v>
      </c>
      <c r="Z2" s="7">
        <v>1998</v>
      </c>
      <c r="AA2" s="7" t="s">
        <v>34</v>
      </c>
      <c r="AB2" s="7">
        <v>2000</v>
      </c>
      <c r="AC2" s="7" t="s">
        <v>35</v>
      </c>
      <c r="AD2" s="7">
        <v>2002</v>
      </c>
      <c r="AE2" s="7" t="s">
        <v>36</v>
      </c>
      <c r="AF2" s="7">
        <v>2004</v>
      </c>
      <c r="AG2" s="7" t="s">
        <v>37</v>
      </c>
      <c r="AH2" s="7">
        <v>2006</v>
      </c>
      <c r="AI2" s="7" t="s">
        <v>38</v>
      </c>
      <c r="AJ2" s="7">
        <v>2008</v>
      </c>
      <c r="AK2" s="7" t="s">
        <v>39</v>
      </c>
      <c r="AL2" s="7">
        <v>2010</v>
      </c>
      <c r="AM2" s="7" t="s">
        <v>40</v>
      </c>
      <c r="AN2" s="7">
        <v>2012</v>
      </c>
      <c r="AO2" s="7" t="s">
        <v>41</v>
      </c>
      <c r="AP2" s="7">
        <v>2014</v>
      </c>
      <c r="AQ2" s="7" t="s">
        <v>42</v>
      </c>
      <c r="AR2" s="7">
        <v>2016</v>
      </c>
      <c r="AS2" s="7">
        <v>2017</v>
      </c>
      <c r="AT2" s="7">
        <v>2018</v>
      </c>
      <c r="AU2" s="7" t="s">
        <v>43</v>
      </c>
      <c r="AV2" s="7">
        <v>2020</v>
      </c>
      <c r="AW2" s="7" t="s">
        <v>44</v>
      </c>
      <c r="AX2" s="7">
        <v>2022</v>
      </c>
      <c r="AY2" s="7">
        <v>2023</v>
      </c>
      <c r="AZ2" s="7">
        <v>2024</v>
      </c>
      <c r="BA2" s="8" t="s">
        <v>91</v>
      </c>
      <c r="BB2" s="8" t="s">
        <v>92</v>
      </c>
      <c r="BF2" s="9"/>
    </row>
    <row r="3" spans="1:60" ht="12.75">
      <c r="A3" s="10" t="s">
        <v>23</v>
      </c>
      <c r="B3" s="10" t="s">
        <v>20</v>
      </c>
      <c r="C3" s="11">
        <v>6403.5209999999997</v>
      </c>
      <c r="D3" s="12">
        <v>6333.3130000000001</v>
      </c>
      <c r="E3" s="12">
        <v>6316.424</v>
      </c>
      <c r="F3" s="12">
        <v>6332.5680000000002</v>
      </c>
      <c r="G3" s="12">
        <v>6350.84</v>
      </c>
      <c r="H3" s="12">
        <v>6385.2290000000003</v>
      </c>
      <c r="I3" s="12">
        <v>6429.1679999999997</v>
      </c>
      <c r="J3" s="12">
        <v>6467.2370000000001</v>
      </c>
      <c r="K3" s="12">
        <v>6481.9750000000004</v>
      </c>
      <c r="L3" s="12">
        <v>6505.1480000000001</v>
      </c>
      <c r="M3" s="12">
        <v>6533.3209999999999</v>
      </c>
      <c r="N3" s="12">
        <v>6572.9430000000002</v>
      </c>
      <c r="O3" s="12">
        <v>6619.0119999999997</v>
      </c>
      <c r="P3" s="12">
        <v>6671.5360000000001</v>
      </c>
      <c r="Q3" s="12">
        <v>6723.0420000000004</v>
      </c>
      <c r="R3" s="12">
        <v>6796.2790000000005</v>
      </c>
      <c r="S3" s="12">
        <v>6880.0879999999997</v>
      </c>
      <c r="T3" s="12">
        <v>6943.0950000000003</v>
      </c>
      <c r="U3" s="12">
        <v>6988.8580000000002</v>
      </c>
      <c r="V3" s="12">
        <v>7036.8519999999999</v>
      </c>
      <c r="W3" s="12">
        <v>7080.9480000000003</v>
      </c>
      <c r="X3" s="12">
        <v>7105.4459999999999</v>
      </c>
      <c r="Y3" s="12">
        <v>7113.3729999999996</v>
      </c>
      <c r="Z3" s="12">
        <v>7131.8879999999999</v>
      </c>
      <c r="AA3" s="12">
        <v>7166.7380000000003</v>
      </c>
      <c r="AB3" s="12">
        <v>7209.0420000000004</v>
      </c>
      <c r="AC3" s="12">
        <v>7285.2139999999999</v>
      </c>
      <c r="AD3" s="12">
        <v>7342.9809999999998</v>
      </c>
      <c r="AE3" s="12">
        <v>7405.0510000000004</v>
      </c>
      <c r="AF3" s="12">
        <v>7454</v>
      </c>
      <c r="AG3" s="12">
        <v>7501.2550000000001</v>
      </c>
      <c r="AH3" s="12">
        <v>7557.6090000000004</v>
      </c>
      <c r="AI3" s="12">
        <v>7618.5990000000002</v>
      </c>
      <c r="AJ3" s="12">
        <v>7711.0559999999996</v>
      </c>
      <c r="AK3" s="12">
        <v>7801.2780000000002</v>
      </c>
      <c r="AL3" s="12">
        <v>7877.5709999999999</v>
      </c>
      <c r="AM3" s="12">
        <v>7912.3980000000001</v>
      </c>
      <c r="AN3" s="12">
        <v>7996.8609999999999</v>
      </c>
      <c r="AO3" s="12">
        <v>8089.3455000000004</v>
      </c>
      <c r="AP3" s="12">
        <v>8188.6485000000002</v>
      </c>
      <c r="AQ3" s="12">
        <v>8282.3960000000006</v>
      </c>
      <c r="AR3" s="12">
        <v>8373.3379999999997</v>
      </c>
      <c r="AS3" s="12">
        <v>8451.84</v>
      </c>
      <c r="AT3" s="12">
        <v>8514.3284999999996</v>
      </c>
      <c r="AU3" s="12">
        <v>8575.2800000000007</v>
      </c>
      <c r="AV3" s="12">
        <v>8638.1664999999994</v>
      </c>
      <c r="AW3" s="12">
        <v>8704.5455000000002</v>
      </c>
      <c r="AX3" s="12">
        <v>8777.0879999999997</v>
      </c>
      <c r="AY3" s="12">
        <v>8888.8215</v>
      </c>
      <c r="AZ3" s="12">
        <v>9006.6435000000001</v>
      </c>
      <c r="BA3" s="13">
        <f>IF(AZ3="–","–",(AZ3-AY3)/ABS(AY3))</f>
        <v>1.3255075490041072E-2</v>
      </c>
      <c r="BB3" s="14">
        <f>IF(AX3="–","–",IF(ISERROR(AVERAGE((AQ3-AP3)/ABS(AP3),(AR3-AQ3)/ABS(AQ3),(AS3-AR3)/ABS(AR3),(AT3-AS3)/ABS(AS3),(AU3-AT3)/ABS(AT3),(AV3-AU3)/ABS(AU3),(AW3-AV3)/ABS(AV3),(AX3-AW3)/ABS(AW3),(AY3-AX3)/ABS(AX3),(AZ3-AY3)/ABS(AY3))),"–",AVERAGE((AQ3-AP3)/ABS(AP3),(AR3-AQ3)/ABS(AQ3),(AS3-AR3)/ABS(AR3),(AT3-AS3)/ABS(AS3),(AU3-AT3)/ABS(AT3),(AV3-AU3)/ABS(AU3),(AW3-AV3)/ABS(AV3),(AX3-AW3)/ABS(AW3),(AY3-AX3)/ABS(AX3),(AZ3-AY3)/ABS(AY3))))</f>
        <v>9.5692957532911814E-3</v>
      </c>
      <c r="BC3" s="1"/>
      <c r="BD3" s="15"/>
      <c r="BE3" s="1"/>
      <c r="BF3" s="1"/>
    </row>
    <row r="4" spans="1:60" ht="12.75">
      <c r="A4" s="16" t="s">
        <v>77</v>
      </c>
      <c r="B4" s="16" t="s">
        <v>78</v>
      </c>
      <c r="C4" s="17">
        <v>3379.9649206231957</v>
      </c>
      <c r="D4" s="17">
        <v>3288.1887701265237</v>
      </c>
      <c r="E4" s="17">
        <v>3301.6801261008177</v>
      </c>
      <c r="F4" s="17">
        <v>3333.2685005740254</v>
      </c>
      <c r="G4" s="17">
        <v>3396.8349628920341</v>
      </c>
      <c r="H4" s="17">
        <v>3471.308345012671</v>
      </c>
      <c r="I4" s="17">
        <v>3549.1030000000001</v>
      </c>
      <c r="J4" s="17">
        <v>3598.1970000000001</v>
      </c>
      <c r="K4" s="17">
        <v>3627.3784999999998</v>
      </c>
      <c r="L4" s="17">
        <v>3676.6547500000001</v>
      </c>
      <c r="M4" s="17">
        <v>3786.4078749999999</v>
      </c>
      <c r="N4" s="17">
        <v>3874.1164374999998</v>
      </c>
      <c r="O4" s="17">
        <v>3974.2442187500001</v>
      </c>
      <c r="P4" s="17">
        <v>4077.0586093749998</v>
      </c>
      <c r="Q4" s="17">
        <v>4131.8453046875002</v>
      </c>
      <c r="R4" s="17">
        <v>4291.482</v>
      </c>
      <c r="S4" s="17">
        <v>4361.5590000000002</v>
      </c>
      <c r="T4" s="17">
        <v>4328.7039999999997</v>
      </c>
      <c r="U4" s="17">
        <v>4269.1509999999998</v>
      </c>
      <c r="V4" s="17">
        <v>4278.8869999999997</v>
      </c>
      <c r="W4" s="17">
        <v>4294.6580000000004</v>
      </c>
      <c r="X4" s="17">
        <v>4322.6779999999999</v>
      </c>
      <c r="Y4" s="17">
        <v>4393.0730000000003</v>
      </c>
      <c r="Z4" s="17">
        <v>4424.8405000000002</v>
      </c>
      <c r="AA4" s="17">
        <v>4456.6210000000001</v>
      </c>
      <c r="AB4" s="17">
        <v>4552.9579999999996</v>
      </c>
      <c r="AC4" s="17">
        <v>4582.1009999999997</v>
      </c>
      <c r="AD4" s="17">
        <v>4667.0839999999998</v>
      </c>
      <c r="AE4" s="17">
        <v>4730.6959999999999</v>
      </c>
      <c r="AF4" s="17">
        <v>4766.66</v>
      </c>
      <c r="AG4" s="17">
        <v>4842.4430000000002</v>
      </c>
      <c r="AH4" s="17">
        <v>4930.4120000000003</v>
      </c>
      <c r="AI4" s="17">
        <v>5003.1059999999998</v>
      </c>
      <c r="AJ4" s="17">
        <v>5123.027</v>
      </c>
      <c r="AK4" s="17">
        <v>5174.5169999999998</v>
      </c>
      <c r="AL4" s="17">
        <v>5254.701</v>
      </c>
      <c r="AM4" s="17">
        <v>5349.8909999999996</v>
      </c>
      <c r="AN4" s="17">
        <v>5426.0209999999997</v>
      </c>
      <c r="AO4" s="17">
        <v>5507.3360000000002</v>
      </c>
      <c r="AP4" s="17">
        <v>5579.6270000000004</v>
      </c>
      <c r="AQ4" s="17">
        <v>5636.7150000000001</v>
      </c>
      <c r="AR4" s="17">
        <v>5682.6840000000002</v>
      </c>
      <c r="AS4" s="17">
        <v>5735.5020000000004</v>
      </c>
      <c r="AT4" s="17">
        <v>5795.2470000000003</v>
      </c>
      <c r="AU4" s="17">
        <v>5847.8159999999998</v>
      </c>
      <c r="AV4" s="17">
        <v>5849.8779999999997</v>
      </c>
      <c r="AW4" s="17">
        <v>5905.6090000000004</v>
      </c>
      <c r="AX4" s="17">
        <v>5915.916115147731</v>
      </c>
      <c r="AY4" s="18">
        <v>5989.2720507006097</v>
      </c>
      <c r="AZ4" s="18">
        <v>6029.2770643967133</v>
      </c>
      <c r="BA4" s="19">
        <f>IF(AZ4="–","–",(AZ4-AY4)/ABS(AY4))</f>
        <v>6.6794450740343108E-3</v>
      </c>
      <c r="BB4" s="20">
        <f>IF(AX4="–","–",IF(ISERROR(AVERAGE((AQ4-AP4)/ABS(AP4),(AR4-AQ4)/ABS(AQ4),(AS4-AR4)/ABS(AR4),(AT4-AS4)/ABS(AS4),(AU4-AT4)/ABS(AT4),(AV4-AU4)/ABS(AU4),(AW4-AV4)/ABS(AV4),(AX4-AW4)/ABS(AW4),(AY4-AX4)/ABS(AX4),(AZ4-AY4)/ABS(AY4))),"–",AVERAGE((AQ4-AP4)/ABS(AP4),(AR4-AQ4)/ABS(AQ4),(AS4-AR4)/ABS(AR4),(AT4-AS4)/ABS(AS4),(AU4-AT4)/ABS(AT4),(AV4-AU4)/ABS(AU4),(AW4-AV4)/ABS(AV4),(AX4-AW4)/ABS(AW4),(AY4-AX4)/ABS(AX4),(AZ4-AY4)/ABS(AY4))))</f>
        <v>7.7873084901884226E-3</v>
      </c>
      <c r="BC4" s="1"/>
      <c r="BD4" s="1"/>
      <c r="BE4" s="1"/>
      <c r="BF4" s="1"/>
    </row>
    <row r="5" spans="1:60" ht="12.75">
      <c r="A5" s="16" t="s">
        <v>86</v>
      </c>
      <c r="B5" s="16" t="s">
        <v>84</v>
      </c>
      <c r="C5" s="21">
        <v>106247</v>
      </c>
      <c r="D5" s="21">
        <v>107404</v>
      </c>
      <c r="E5" s="21">
        <v>116441</v>
      </c>
      <c r="F5" s="21">
        <v>117917</v>
      </c>
      <c r="G5" s="21">
        <v>129247</v>
      </c>
      <c r="H5" s="21">
        <v>123322</v>
      </c>
      <c r="I5" s="21">
        <v>127658</v>
      </c>
      <c r="J5" s="21">
        <v>130511</v>
      </c>
      <c r="K5" s="21">
        <v>135526</v>
      </c>
      <c r="L5" s="21">
        <v>140603</v>
      </c>
      <c r="M5" s="21">
        <v>144582</v>
      </c>
      <c r="N5" s="21">
        <v>148483</v>
      </c>
      <c r="O5" s="21">
        <v>151339</v>
      </c>
      <c r="P5" s="21">
        <v>154864</v>
      </c>
      <c r="Q5" s="21">
        <v>160258</v>
      </c>
      <c r="R5" s="21">
        <v>164329</v>
      </c>
      <c r="S5" s="21">
        <v>170099</v>
      </c>
      <c r="T5" s="21">
        <v>175132</v>
      </c>
      <c r="U5" s="21">
        <v>182490</v>
      </c>
      <c r="V5" s="21">
        <v>192080</v>
      </c>
      <c r="W5" s="21">
        <v>194011</v>
      </c>
      <c r="X5" s="21">
        <v>202321</v>
      </c>
      <c r="Y5" s="21">
        <v>208818</v>
      </c>
      <c r="Z5" s="21">
        <v>216117</v>
      </c>
      <c r="AA5" s="21">
        <v>226581</v>
      </c>
      <c r="AB5" s="21">
        <v>234931</v>
      </c>
      <c r="AC5" s="21">
        <v>249515</v>
      </c>
      <c r="AD5" s="21">
        <v>262374</v>
      </c>
      <c r="AE5" s="21">
        <v>274638</v>
      </c>
      <c r="AF5" s="21">
        <v>283201</v>
      </c>
      <c r="AG5" s="21">
        <v>293251</v>
      </c>
      <c r="AH5" s="21">
        <v>290889</v>
      </c>
      <c r="AI5" s="21">
        <v>289563</v>
      </c>
      <c r="AJ5" s="21">
        <v>287753</v>
      </c>
      <c r="AK5" s="21">
        <v>283981</v>
      </c>
      <c r="AL5" s="21">
        <v>279527</v>
      </c>
      <c r="AM5" s="21">
        <v>275765</v>
      </c>
      <c r="AN5" s="21">
        <v>271010</v>
      </c>
      <c r="AO5" s="21">
        <v>265120</v>
      </c>
      <c r="AP5" s="21">
        <v>259930</v>
      </c>
      <c r="AQ5" s="21">
        <v>255347</v>
      </c>
      <c r="AR5" s="21">
        <v>251719</v>
      </c>
      <c r="AS5" s="21">
        <v>249216</v>
      </c>
      <c r="AT5" s="21">
        <v>248028</v>
      </c>
      <c r="AU5" s="21">
        <v>247200</v>
      </c>
      <c r="AV5" s="21">
        <v>246984</v>
      </c>
      <c r="AW5" s="21">
        <v>248248</v>
      </c>
      <c r="AX5" s="21">
        <v>248082</v>
      </c>
      <c r="AY5" s="21">
        <v>251024</v>
      </c>
      <c r="AZ5" s="21">
        <v>254236</v>
      </c>
      <c r="BA5" s="22">
        <f t="shared" ref="BA5:BA6" si="0">IF(AZ5="–","–",(AZ5-AY5)/ABS(AY5))</f>
        <v>1.279558926636497E-2</v>
      </c>
      <c r="BB5" s="14">
        <f t="shared" ref="BB5:BB6" si="1">IF(AX5="–","–",IF(ISERROR(AVERAGE((AQ5-AP5)/ABS(AP5),(AR5-AQ5)/ABS(AQ5),(AS5-AR5)/ABS(AR5),(AT5-AS5)/ABS(AS5),(AU5-AT5)/ABS(AT5),(AV5-AU5)/ABS(AU5),(AW5-AV5)/ABS(AV5),(AX5-AW5)/ABS(AW5),(AY5-AX5)/ABS(AX5),(AZ5-AY5)/ABS(AY5))),"–",AVERAGE((AQ5-AP5)/ABS(AP5),(AR5-AQ5)/ABS(AQ5),(AS5-AR5)/ABS(AR5),(AT5-AS5)/ABS(AS5),(AU5-AT5)/ABS(AT5),(AV5-AU5)/ABS(AU5),(AW5-AV5)/ABS(AV5),(AX5-AW5)/ABS(AW5),(AY5-AX5)/ABS(AX5),(AZ5-AY5)/ABS(AY5))))</f>
        <v>-2.1658857163648995E-3</v>
      </c>
      <c r="BC5" s="1"/>
      <c r="BE5" s="1"/>
      <c r="BF5" s="1"/>
    </row>
    <row r="6" spans="1:60" ht="13.5" thickBot="1">
      <c r="A6" s="23" t="s">
        <v>87</v>
      </c>
      <c r="B6" s="23" t="s">
        <v>85</v>
      </c>
      <c r="C6" s="24">
        <v>67008</v>
      </c>
      <c r="D6" s="24">
        <v>66453</v>
      </c>
      <c r="E6" s="24">
        <v>70183</v>
      </c>
      <c r="F6" s="24">
        <v>71980</v>
      </c>
      <c r="G6" s="24">
        <v>82618</v>
      </c>
      <c r="H6" s="24">
        <v>79706</v>
      </c>
      <c r="I6" s="24">
        <v>85215</v>
      </c>
      <c r="J6" s="24">
        <v>85897</v>
      </c>
      <c r="K6" s="24">
        <v>87753</v>
      </c>
      <c r="L6" s="24">
        <v>89382</v>
      </c>
      <c r="M6" s="24">
        <v>89841</v>
      </c>
      <c r="N6" s="24">
        <v>91012</v>
      </c>
      <c r="O6" s="24">
        <v>90919</v>
      </c>
      <c r="P6" s="24">
        <v>91554</v>
      </c>
      <c r="Q6" s="24">
        <v>92830</v>
      </c>
      <c r="R6" s="24">
        <v>93556</v>
      </c>
      <c r="S6" s="24">
        <v>95821</v>
      </c>
      <c r="T6" s="24">
        <v>98055</v>
      </c>
      <c r="U6" s="24">
        <v>102490</v>
      </c>
      <c r="V6" s="24">
        <v>109526</v>
      </c>
      <c r="W6" s="24">
        <v>117678</v>
      </c>
      <c r="X6" s="24">
        <v>123998</v>
      </c>
      <c r="Y6" s="24">
        <v>129841</v>
      </c>
      <c r="Z6" s="24">
        <v>137451</v>
      </c>
      <c r="AA6" s="24">
        <v>146931</v>
      </c>
      <c r="AB6" s="24">
        <v>153525</v>
      </c>
      <c r="AC6" s="24">
        <v>164676</v>
      </c>
      <c r="AD6" s="24">
        <v>176445</v>
      </c>
      <c r="AE6" s="24">
        <v>188230</v>
      </c>
      <c r="AF6" s="24">
        <v>192580</v>
      </c>
      <c r="AG6" s="24">
        <v>190727</v>
      </c>
      <c r="AH6" s="24">
        <v>181717</v>
      </c>
      <c r="AI6" s="24">
        <v>172175</v>
      </c>
      <c r="AJ6" s="24">
        <v>103655</v>
      </c>
      <c r="AK6" s="24">
        <v>99906</v>
      </c>
      <c r="AL6" s="24">
        <v>95957</v>
      </c>
      <c r="AM6" s="24">
        <v>92044</v>
      </c>
      <c r="AN6" s="24">
        <v>87814</v>
      </c>
      <c r="AO6" s="24">
        <v>83760</v>
      </c>
      <c r="AP6" s="24">
        <v>79258</v>
      </c>
      <c r="AQ6" s="24">
        <v>75619</v>
      </c>
      <c r="AR6" s="24">
        <v>72374</v>
      </c>
      <c r="AS6" s="24">
        <v>70078</v>
      </c>
      <c r="AT6" s="24">
        <v>68580</v>
      </c>
      <c r="AU6" s="24">
        <v>67622</v>
      </c>
      <c r="AV6" s="24">
        <v>66693</v>
      </c>
      <c r="AW6" s="24">
        <v>66684</v>
      </c>
      <c r="AX6" s="24">
        <v>65892</v>
      </c>
      <c r="AY6" s="24">
        <v>66764</v>
      </c>
      <c r="AZ6" s="24">
        <v>67796</v>
      </c>
      <c r="BA6" s="25">
        <f t="shared" si="0"/>
        <v>1.5457432149062368E-2</v>
      </c>
      <c r="BB6" s="26">
        <f t="shared" si="1"/>
        <v>-1.5295399229056081E-2</v>
      </c>
      <c r="BC6" s="1"/>
      <c r="BD6" s="1"/>
      <c r="BE6" s="1"/>
      <c r="BF6" s="1"/>
    </row>
    <row r="7" spans="1:60" ht="31.5" hidden="1" outlineLevel="1">
      <c r="A7" s="27" t="s">
        <v>74</v>
      </c>
      <c r="B7" s="27" t="s">
        <v>67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9"/>
      <c r="BB7" s="30"/>
      <c r="BC7" s="28"/>
      <c r="BD7" s="28"/>
      <c r="BE7" s="28"/>
      <c r="BF7" s="28"/>
    </row>
    <row r="8" spans="1:60" s="34" customFormat="1" ht="12.75" hidden="1" outlineLevel="1">
      <c r="A8" s="31" t="s">
        <v>2</v>
      </c>
      <c r="B8" s="31" t="s"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3"/>
      <c r="BB8" s="30"/>
      <c r="BC8" s="32"/>
      <c r="BD8" s="32"/>
      <c r="BE8" s="32"/>
      <c r="BF8" s="32"/>
    </row>
    <row r="9" spans="1:60" ht="12.75" hidden="1" outlineLevel="1">
      <c r="A9" s="35" t="s">
        <v>17</v>
      </c>
      <c r="B9" s="35" t="s">
        <v>10</v>
      </c>
      <c r="C9" s="36">
        <v>37264</v>
      </c>
      <c r="D9" s="36">
        <v>36808</v>
      </c>
      <c r="E9" s="36">
        <v>38411</v>
      </c>
      <c r="F9" s="36">
        <v>38001</v>
      </c>
      <c r="G9" s="36">
        <v>40285</v>
      </c>
      <c r="H9" s="36">
        <v>37023</v>
      </c>
      <c r="I9" s="36">
        <v>36994</v>
      </c>
      <c r="J9" s="36">
        <v>37457</v>
      </c>
      <c r="K9" s="36">
        <v>38286</v>
      </c>
      <c r="L9" s="36">
        <v>38910</v>
      </c>
      <c r="M9" s="36">
        <v>39589</v>
      </c>
      <c r="N9" s="36">
        <v>39994</v>
      </c>
      <c r="O9" s="36">
        <v>40639</v>
      </c>
      <c r="P9" s="36">
        <v>41538</v>
      </c>
      <c r="Q9" s="36">
        <v>43381</v>
      </c>
      <c r="R9" s="36">
        <v>45029</v>
      </c>
      <c r="S9" s="36">
        <v>47138</v>
      </c>
      <c r="T9" s="36">
        <v>49292</v>
      </c>
      <c r="U9" s="36">
        <v>51705</v>
      </c>
      <c r="V9" s="36">
        <v>54870</v>
      </c>
      <c r="W9" s="36">
        <v>53536</v>
      </c>
      <c r="X9" s="36">
        <v>56398</v>
      </c>
      <c r="Y9" s="36">
        <v>60114</v>
      </c>
      <c r="Z9" s="36">
        <v>62962</v>
      </c>
      <c r="AA9" s="36">
        <v>67262</v>
      </c>
      <c r="AB9" s="36">
        <v>71034</v>
      </c>
      <c r="AC9" s="36">
        <v>79061</v>
      </c>
      <c r="AD9" s="36">
        <v>85045</v>
      </c>
      <c r="AE9" s="36">
        <v>90784</v>
      </c>
      <c r="AF9" s="36">
        <v>94789</v>
      </c>
      <c r="AG9" s="36">
        <v>101035</v>
      </c>
      <c r="AH9" s="36">
        <v>100287</v>
      </c>
      <c r="AI9" s="36">
        <v>99537</v>
      </c>
      <c r="AJ9" s="36">
        <v>99037</v>
      </c>
      <c r="AK9" s="36">
        <v>97796</v>
      </c>
      <c r="AL9" s="36">
        <v>96013</v>
      </c>
      <c r="AM9" s="36">
        <v>94590</v>
      </c>
      <c r="AN9" s="36">
        <v>92640</v>
      </c>
      <c r="AO9" s="36">
        <v>90332</v>
      </c>
      <c r="AP9" s="36">
        <v>88081</v>
      </c>
      <c r="AQ9" s="36">
        <v>86359</v>
      </c>
      <c r="AR9" s="36">
        <v>84595</v>
      </c>
      <c r="AS9" s="36">
        <v>83423</v>
      </c>
      <c r="AT9" s="36">
        <v>82873</v>
      </c>
      <c r="AU9" s="36">
        <v>82573</v>
      </c>
      <c r="AV9" s="36">
        <v>82508</v>
      </c>
      <c r="AW9" s="36">
        <v>83197</v>
      </c>
      <c r="AX9" s="36">
        <v>83235</v>
      </c>
      <c r="AY9" s="36">
        <v>84461</v>
      </c>
      <c r="AZ9" s="36">
        <v>85866</v>
      </c>
      <c r="BA9" s="1">
        <f t="shared" ref="BA9:BA66" si="2">IF(AZ9="–","–",(AZ9-AY9)/ABS(AY9))</f>
        <v>1.6634896579486389E-2</v>
      </c>
      <c r="BB9" s="30">
        <f t="shared" ref="BB9:BB66" si="3">IF(AX9="–","–",IF(ISERROR(AVERAGE((AQ9-AP9)/ABS(AP9),(AR9-AQ9)/ABS(AQ9),(AS9-AR9)/ABS(AR9),(AT9-AS9)/ABS(AS9),(AU9-AT9)/ABS(AT9),(AV9-AU9)/ABS(AU9),(AW9-AV9)/ABS(AV9),(AX9-AW9)/ABS(AW9),(AY9-AX9)/ABS(AX9),(AZ9-AY9)/ABS(AY9))),"–",AVERAGE((AQ9-AP9)/ABS(AP9),(AR9-AQ9)/ABS(AQ9),(AS9-AR9)/ABS(AR9),(AT9-AS9)/ABS(AS9),(AU9-AT9)/ABS(AT9),(AV9-AU9)/ABS(AU9),(AW9-AV9)/ABS(AV9),(AX9-AW9)/ABS(AW9),(AY9-AX9)/ABS(AX9),(AZ9-AY9)/ABS(AY9))))</f>
        <v>-2.4659148469024987E-3</v>
      </c>
      <c r="BC9" s="1"/>
      <c r="BD9" s="2"/>
      <c r="BE9" s="1"/>
      <c r="BF9" s="1"/>
    </row>
    <row r="10" spans="1:60" ht="12.75" hidden="1" outlineLevel="1">
      <c r="A10" s="35" t="s">
        <v>18</v>
      </c>
      <c r="B10" s="35" t="s">
        <v>11</v>
      </c>
      <c r="C10" s="36">
        <v>551.15511551155123</v>
      </c>
      <c r="D10" s="36">
        <v>556.94508049459262</v>
      </c>
      <c r="E10" s="36">
        <v>592.72036046184178</v>
      </c>
      <c r="F10" s="36">
        <v>596.57199518379491</v>
      </c>
      <c r="G10" s="36">
        <v>602.1355617455896</v>
      </c>
      <c r="H10" s="36">
        <v>630.40629095674967</v>
      </c>
      <c r="I10" s="36">
        <v>628.92595332571125</v>
      </c>
      <c r="J10" s="36">
        <v>707.82371709651693</v>
      </c>
      <c r="K10" s="36">
        <v>707.36731957751545</v>
      </c>
      <c r="L10" s="36">
        <v>784.35934722895456</v>
      </c>
      <c r="M10" s="36">
        <v>786.38095238095241</v>
      </c>
      <c r="N10" s="36">
        <v>821.2427111417644</v>
      </c>
      <c r="O10" s="36">
        <v>822.34499693063231</v>
      </c>
      <c r="P10" s="36">
        <v>852.79506823078759</v>
      </c>
      <c r="Q10" s="36">
        <v>845.16332559006571</v>
      </c>
      <c r="R10" s="36">
        <v>898.3773377337734</v>
      </c>
      <c r="S10" s="36">
        <v>898.84749678401727</v>
      </c>
      <c r="T10" s="36">
        <v>1013.4140847890285</v>
      </c>
      <c r="U10" s="36">
        <v>1097.1431294526913</v>
      </c>
      <c r="V10" s="36">
        <v>1124.2081701175155</v>
      </c>
      <c r="W10" s="36">
        <v>1182.7383069336522</v>
      </c>
      <c r="X10" s="36">
        <v>1191.7415333877088</v>
      </c>
      <c r="Y10" s="36">
        <v>1210.8053198922048</v>
      </c>
      <c r="Z10" s="36">
        <v>1216.2920332899209</v>
      </c>
      <c r="AA10" s="36">
        <v>1236.1779162082603</v>
      </c>
      <c r="AB10" s="36">
        <v>1242.6169439986486</v>
      </c>
      <c r="AC10" s="36">
        <v>1291.4621621279771</v>
      </c>
      <c r="AD10" s="36">
        <v>1291.8340760773708</v>
      </c>
      <c r="AE10" s="36">
        <v>1319.3143395311949</v>
      </c>
      <c r="AF10" s="36">
        <v>1318.1099600164575</v>
      </c>
      <c r="AG10" s="36">
        <v>1344.1015687632998</v>
      </c>
      <c r="AH10" s="36">
        <v>1342.1453628087388</v>
      </c>
      <c r="AI10" s="36">
        <v>1377.5436169464622</v>
      </c>
      <c r="AJ10" s="36">
        <v>1371.4475600028272</v>
      </c>
      <c r="AK10" s="36">
        <v>1411.2048038774592</v>
      </c>
      <c r="AL10" s="36">
        <v>1405.4095070459209</v>
      </c>
      <c r="AM10" s="36">
        <v>1426.1491701025479</v>
      </c>
      <c r="AN10" s="36">
        <v>1421.680127374784</v>
      </c>
      <c r="AO10" s="36">
        <v>1431.745029446929</v>
      </c>
      <c r="AP10" s="36">
        <v>1431.6666250383171</v>
      </c>
      <c r="AQ10" s="36">
        <v>1435.6594448754618</v>
      </c>
      <c r="AR10" s="36">
        <v>1433.7873396772859</v>
      </c>
      <c r="AS10" s="36">
        <v>1433.4198961916977</v>
      </c>
      <c r="AT10" s="36">
        <v>1431.857963389765</v>
      </c>
      <c r="AU10" s="36">
        <v>1439.042556283531</v>
      </c>
      <c r="AV10" s="36">
        <v>1435.0125321180976</v>
      </c>
      <c r="AW10" s="36">
        <v>1442.2737839104775</v>
      </c>
      <c r="AX10" s="36">
        <v>1438.6934102240643</v>
      </c>
      <c r="AY10" s="36">
        <v>1469.818484270847</v>
      </c>
      <c r="AZ10" s="36">
        <v>1468.9346889339204</v>
      </c>
      <c r="BA10" s="1">
        <f t="shared" si="2"/>
        <v>-6.0129556566641807E-4</v>
      </c>
      <c r="BB10" s="30">
        <f t="shared" si="3"/>
        <v>2.5966759620030914E-3</v>
      </c>
      <c r="BC10" s="1"/>
      <c r="BD10" s="2"/>
      <c r="BE10" s="1"/>
      <c r="BF10" s="1"/>
    </row>
    <row r="11" spans="1:60" s="34" customFormat="1" ht="12.75" hidden="1" outlineLevel="1">
      <c r="A11" s="31" t="s">
        <v>3</v>
      </c>
      <c r="B11" s="31" t="s">
        <v>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22"/>
      <c r="BB11" s="30"/>
      <c r="BC11" s="32"/>
      <c r="BD11" s="2"/>
      <c r="BE11" s="32"/>
      <c r="BF11" s="32"/>
    </row>
    <row r="12" spans="1:60" ht="12.75" hidden="1" outlineLevel="1">
      <c r="A12" s="35" t="s">
        <v>17</v>
      </c>
      <c r="B12" s="35" t="s">
        <v>12</v>
      </c>
      <c r="C12" s="36">
        <v>47417</v>
      </c>
      <c r="D12" s="36">
        <v>48609</v>
      </c>
      <c r="E12" s="36">
        <v>53229</v>
      </c>
      <c r="F12" s="36">
        <v>53203</v>
      </c>
      <c r="G12" s="36">
        <v>58288</v>
      </c>
      <c r="H12" s="36">
        <v>54774</v>
      </c>
      <c r="I12" s="36">
        <v>56251</v>
      </c>
      <c r="J12" s="36">
        <v>56509</v>
      </c>
      <c r="K12" s="36">
        <v>57515</v>
      </c>
      <c r="L12" s="36">
        <v>58467</v>
      </c>
      <c r="M12" s="36">
        <v>59052</v>
      </c>
      <c r="N12" s="36">
        <v>59741</v>
      </c>
      <c r="O12" s="36">
        <v>60356</v>
      </c>
      <c r="P12" s="36">
        <v>61310</v>
      </c>
      <c r="Q12" s="36">
        <v>63242</v>
      </c>
      <c r="R12" s="36">
        <v>64480</v>
      </c>
      <c r="S12" s="36">
        <v>66756</v>
      </c>
      <c r="T12" s="36">
        <v>68850</v>
      </c>
      <c r="U12" s="36">
        <v>72660</v>
      </c>
      <c r="V12" s="36">
        <v>77387</v>
      </c>
      <c r="W12" s="36">
        <v>80288</v>
      </c>
      <c r="X12" s="36">
        <v>83703</v>
      </c>
      <c r="Y12" s="36">
        <v>88786</v>
      </c>
      <c r="Z12" s="36">
        <v>92094</v>
      </c>
      <c r="AA12" s="36">
        <v>96795</v>
      </c>
      <c r="AB12" s="36">
        <v>100460</v>
      </c>
      <c r="AC12" s="36">
        <v>104759</v>
      </c>
      <c r="AD12" s="36">
        <v>110274</v>
      </c>
      <c r="AE12" s="36">
        <v>115512</v>
      </c>
      <c r="AF12" s="36">
        <v>119097</v>
      </c>
      <c r="AG12" s="36">
        <v>120488</v>
      </c>
      <c r="AH12" s="36">
        <v>118888</v>
      </c>
      <c r="AI12" s="36">
        <v>117835</v>
      </c>
      <c r="AJ12" s="36">
        <v>116115</v>
      </c>
      <c r="AK12" s="36">
        <v>113594</v>
      </c>
      <c r="AL12" s="36">
        <v>110952</v>
      </c>
      <c r="AM12" s="36">
        <v>108489</v>
      </c>
      <c r="AN12" s="36">
        <v>105562</v>
      </c>
      <c r="AO12" s="36">
        <v>102280</v>
      </c>
      <c r="AP12" s="36">
        <v>99415</v>
      </c>
      <c r="AQ12" s="36">
        <v>96681</v>
      </c>
      <c r="AR12" s="36">
        <v>94679</v>
      </c>
      <c r="AS12" s="36">
        <v>92871</v>
      </c>
      <c r="AT12" s="36">
        <v>91424</v>
      </c>
      <c r="AU12" s="36">
        <v>90225</v>
      </c>
      <c r="AV12" s="36">
        <v>89288</v>
      </c>
      <c r="AW12" s="36">
        <v>88742</v>
      </c>
      <c r="AX12" s="36">
        <v>87962</v>
      </c>
      <c r="AY12" s="36">
        <v>88268</v>
      </c>
      <c r="AZ12" s="36">
        <v>88957</v>
      </c>
      <c r="BA12" s="1">
        <f t="shared" si="2"/>
        <v>7.8057733266869078E-3</v>
      </c>
      <c r="BB12" s="30">
        <f t="shared" si="3"/>
        <v>-1.1000489642825934E-2</v>
      </c>
      <c r="BC12" s="1"/>
      <c r="BD12" s="2"/>
      <c r="BE12" s="1"/>
      <c r="BF12" s="1"/>
    </row>
    <row r="13" spans="1:60" ht="12.75" hidden="1" outlineLevel="1">
      <c r="A13" s="35" t="s">
        <v>18</v>
      </c>
      <c r="B13" s="35" t="s">
        <v>13</v>
      </c>
      <c r="C13" s="36">
        <v>642.60064738013352</v>
      </c>
      <c r="D13" s="36">
        <v>652.43356225739024</v>
      </c>
      <c r="E13" s="36">
        <v>698.67672234303427</v>
      </c>
      <c r="F13" s="36">
        <v>702.83149171270713</v>
      </c>
      <c r="G13" s="36">
        <v>708.88099835960054</v>
      </c>
      <c r="H13" s="36">
        <v>742.51791635469033</v>
      </c>
      <c r="I13" s="36">
        <v>741.44300438820289</v>
      </c>
      <c r="J13" s="36">
        <v>832.84493284493283</v>
      </c>
      <c r="K13" s="36">
        <v>830.51596065047181</v>
      </c>
      <c r="L13" s="36">
        <v>924.67625044552688</v>
      </c>
      <c r="M13" s="36">
        <v>924.69046170751335</v>
      </c>
      <c r="N13" s="36">
        <v>963.71381547100395</v>
      </c>
      <c r="O13" s="36">
        <v>962.54087232537245</v>
      </c>
      <c r="P13" s="36">
        <v>998.5899074979319</v>
      </c>
      <c r="Q13" s="36">
        <v>992.07016261648096</v>
      </c>
      <c r="R13" s="36">
        <v>1053.4661625844367</v>
      </c>
      <c r="S13" s="36">
        <v>1052.539465248055</v>
      </c>
      <c r="T13" s="36">
        <v>1187.4957994488877</v>
      </c>
      <c r="U13" s="36">
        <v>1281.2122560549235</v>
      </c>
      <c r="V13" s="36">
        <v>1289.3052744374331</v>
      </c>
      <c r="W13" s="36">
        <v>1326.2336961937026</v>
      </c>
      <c r="X13" s="36">
        <v>1328.5517723379091</v>
      </c>
      <c r="Y13" s="36">
        <v>1347.7285495460997</v>
      </c>
      <c r="Z13" s="36">
        <v>1347.0029100701456</v>
      </c>
      <c r="AA13" s="36">
        <v>1364.2695490469548</v>
      </c>
      <c r="AB13" s="36">
        <v>1370.1676886322914</v>
      </c>
      <c r="AC13" s="36">
        <v>1415.9330845082523</v>
      </c>
      <c r="AD13" s="36">
        <v>1417.1283167383065</v>
      </c>
      <c r="AE13" s="36">
        <v>1445.6835566867512</v>
      </c>
      <c r="AF13" s="36">
        <v>1442.4935808626581</v>
      </c>
      <c r="AG13" s="36">
        <v>1463.8251776110485</v>
      </c>
      <c r="AH13" s="36">
        <v>1455.0353526007671</v>
      </c>
      <c r="AI13" s="36">
        <v>1485.244290745534</v>
      </c>
      <c r="AJ13" s="36">
        <v>1470.7677819403177</v>
      </c>
      <c r="AK13" s="36">
        <v>1505.5330299135517</v>
      </c>
      <c r="AL13" s="36">
        <v>1495.3036177806619</v>
      </c>
      <c r="AM13" s="36">
        <v>1510.6795619832426</v>
      </c>
      <c r="AN13" s="36">
        <v>1501.815634413899</v>
      </c>
      <c r="AO13" s="36">
        <v>1508.9017012123581</v>
      </c>
      <c r="AP13" s="36">
        <v>1505.6064980133783</v>
      </c>
      <c r="AQ13" s="36">
        <v>1505.7844974710647</v>
      </c>
      <c r="AR13" s="36">
        <v>1500.9643532356699</v>
      </c>
      <c r="AS13" s="36">
        <v>1498.0332827255011</v>
      </c>
      <c r="AT13" s="36">
        <v>1493.0720161008051</v>
      </c>
      <c r="AU13" s="36">
        <v>1501.7375228595179</v>
      </c>
      <c r="AV13" s="36">
        <v>1499.5361078756384</v>
      </c>
      <c r="AW13" s="36">
        <v>1509.2374185842104</v>
      </c>
      <c r="AX13" s="36">
        <v>1503.4033446260885</v>
      </c>
      <c r="AY13" s="36">
        <v>1535.1422259482486</v>
      </c>
      <c r="AZ13" s="36">
        <v>1532.1706105196893</v>
      </c>
      <c r="BA13" s="1">
        <f t="shared" si="2"/>
        <v>-1.9357264612558875E-3</v>
      </c>
      <c r="BB13" s="30">
        <f t="shared" si="3"/>
        <v>1.7769984971500966E-3</v>
      </c>
      <c r="BC13" s="37"/>
      <c r="BD13" s="2"/>
      <c r="BE13" s="37"/>
      <c r="BF13" s="1"/>
    </row>
    <row r="14" spans="1:60" s="34" customFormat="1" ht="12.75" hidden="1" outlineLevel="1">
      <c r="A14" s="31" t="s">
        <v>81</v>
      </c>
      <c r="B14" s="31" t="s">
        <v>80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22"/>
      <c r="BB14" s="30"/>
      <c r="BC14" s="32"/>
      <c r="BD14" s="2"/>
      <c r="BE14" s="32"/>
      <c r="BF14" s="32"/>
    </row>
    <row r="15" spans="1:60" ht="12.75" hidden="1" outlineLevel="1">
      <c r="A15" s="35" t="s">
        <v>17</v>
      </c>
      <c r="B15" s="35" t="s">
        <v>66</v>
      </c>
      <c r="C15" s="36">
        <v>84681</v>
      </c>
      <c r="D15" s="36">
        <v>85417</v>
      </c>
      <c r="E15" s="36">
        <v>91640</v>
      </c>
      <c r="F15" s="36">
        <v>91204</v>
      </c>
      <c r="G15" s="36">
        <v>98573</v>
      </c>
      <c r="H15" s="36">
        <v>91797</v>
      </c>
      <c r="I15" s="36">
        <v>93245</v>
      </c>
      <c r="J15" s="36">
        <v>93966</v>
      </c>
      <c r="K15" s="36">
        <v>95801</v>
      </c>
      <c r="L15" s="36">
        <v>97377</v>
      </c>
      <c r="M15" s="36">
        <v>98641</v>
      </c>
      <c r="N15" s="36">
        <v>99735</v>
      </c>
      <c r="O15" s="36">
        <v>100995</v>
      </c>
      <c r="P15" s="36">
        <v>102848</v>
      </c>
      <c r="Q15" s="36">
        <v>106623</v>
      </c>
      <c r="R15" s="36">
        <v>109509</v>
      </c>
      <c r="S15" s="36">
        <v>113894</v>
      </c>
      <c r="T15" s="36">
        <v>118142</v>
      </c>
      <c r="U15" s="36">
        <v>124365</v>
      </c>
      <c r="V15" s="36">
        <v>132257</v>
      </c>
      <c r="W15" s="36">
        <v>133824</v>
      </c>
      <c r="X15" s="36">
        <v>140101</v>
      </c>
      <c r="Y15" s="36">
        <v>148900</v>
      </c>
      <c r="Z15" s="36">
        <v>155056</v>
      </c>
      <c r="AA15" s="36">
        <v>164057</v>
      </c>
      <c r="AB15" s="36">
        <v>171494</v>
      </c>
      <c r="AC15" s="36">
        <v>183820</v>
      </c>
      <c r="AD15" s="36">
        <v>195319</v>
      </c>
      <c r="AE15" s="36">
        <v>206296</v>
      </c>
      <c r="AF15" s="36">
        <v>213886</v>
      </c>
      <c r="AG15" s="36">
        <v>221523</v>
      </c>
      <c r="AH15" s="36">
        <v>219175</v>
      </c>
      <c r="AI15" s="36">
        <v>217372</v>
      </c>
      <c r="AJ15" s="36">
        <v>215152</v>
      </c>
      <c r="AK15" s="36">
        <v>211390</v>
      </c>
      <c r="AL15" s="36">
        <v>206965</v>
      </c>
      <c r="AM15" s="36">
        <v>203079</v>
      </c>
      <c r="AN15" s="36">
        <v>198202</v>
      </c>
      <c r="AO15" s="36">
        <v>192612</v>
      </c>
      <c r="AP15" s="36">
        <v>187496</v>
      </c>
      <c r="AQ15" s="36">
        <v>183040</v>
      </c>
      <c r="AR15" s="36">
        <v>179274</v>
      </c>
      <c r="AS15" s="36">
        <v>176294</v>
      </c>
      <c r="AT15" s="36">
        <v>174297</v>
      </c>
      <c r="AU15" s="36">
        <v>172798</v>
      </c>
      <c r="AV15" s="36">
        <v>171796</v>
      </c>
      <c r="AW15" s="36">
        <v>171939</v>
      </c>
      <c r="AX15" s="36">
        <v>171197</v>
      </c>
      <c r="AY15" s="36">
        <v>172729</v>
      </c>
      <c r="AZ15" s="36">
        <v>174823</v>
      </c>
      <c r="BA15" s="1">
        <f t="shared" si="2"/>
        <v>1.2123036664370198E-2</v>
      </c>
      <c r="BB15" s="30">
        <f t="shared" si="3"/>
        <v>-6.9101097470505761E-3</v>
      </c>
      <c r="BC15" s="1"/>
      <c r="BD15" s="2"/>
      <c r="BE15" s="1"/>
      <c r="BF15" s="1"/>
      <c r="BG15" s="37"/>
      <c r="BH15" s="37"/>
    </row>
    <row r="16" spans="1:60" ht="12.75" hidden="1" outlineLevel="1">
      <c r="A16" s="35" t="s">
        <v>18</v>
      </c>
      <c r="B16" s="35" t="s">
        <v>11</v>
      </c>
      <c r="C16" s="36">
        <v>603.61209835352145</v>
      </c>
      <c r="D16" s="36">
        <v>612.90557783448776</v>
      </c>
      <c r="E16" s="36">
        <v>656.65745316469838</v>
      </c>
      <c r="F16" s="36">
        <v>660.96989313317897</v>
      </c>
      <c r="G16" s="36">
        <v>667.77756496201243</v>
      </c>
      <c r="H16" s="36">
        <v>699.58673866832146</v>
      </c>
      <c r="I16" s="36">
        <v>698.93183290361094</v>
      </c>
      <c r="J16" s="36">
        <v>785.36628464684202</v>
      </c>
      <c r="K16" s="36">
        <v>783.66981378512526</v>
      </c>
      <c r="L16" s="36">
        <v>871.36420003192256</v>
      </c>
      <c r="M16" s="36">
        <v>871.85768162691147</v>
      </c>
      <c r="N16" s="36">
        <v>909.30419065630872</v>
      </c>
      <c r="O16" s="36">
        <v>908.73852751628829</v>
      </c>
      <c r="P16" s="36">
        <v>942.33522701029972</v>
      </c>
      <c r="Q16" s="36">
        <v>934.898826995837</v>
      </c>
      <c r="R16" s="36">
        <v>992.28607696563995</v>
      </c>
      <c r="S16" s="36">
        <v>991.43006263048017</v>
      </c>
      <c r="T16" s="36">
        <v>1117.568409835736</v>
      </c>
      <c r="U16" s="36">
        <v>1207.5638984488955</v>
      </c>
      <c r="V16" s="36">
        <v>1223.3813367659811</v>
      </c>
      <c r="W16" s="36">
        <v>1268.8286779650882</v>
      </c>
      <c r="X16" s="36">
        <v>1273.4784762421395</v>
      </c>
      <c r="Y16" s="36">
        <v>1292.4498186702485</v>
      </c>
      <c r="Z16" s="36">
        <v>1293.9264846249098</v>
      </c>
      <c r="AA16" s="36">
        <v>1311.7530492450794</v>
      </c>
      <c r="AB16" s="36">
        <v>1317.3352886981468</v>
      </c>
      <c r="AC16" s="36">
        <v>1362.3981286040694</v>
      </c>
      <c r="AD16" s="36">
        <v>1362.5732110035378</v>
      </c>
      <c r="AE16" s="36">
        <v>1390.0726722767286</v>
      </c>
      <c r="AF16" s="36">
        <v>1387.3698278522204</v>
      </c>
      <c r="AG16" s="36">
        <v>1409.2201261268581</v>
      </c>
      <c r="AH16" s="36">
        <v>1403.3807459792401</v>
      </c>
      <c r="AI16" s="36">
        <v>1435.9269823160296</v>
      </c>
      <c r="AJ16" s="36">
        <v>1425.0495138320814</v>
      </c>
      <c r="AK16" s="36">
        <v>1461.8936751975025</v>
      </c>
      <c r="AL16" s="36">
        <v>1453.6008987026792</v>
      </c>
      <c r="AM16" s="36">
        <v>1471.3070529202921</v>
      </c>
      <c r="AN16" s="36">
        <v>1464.3601426827177</v>
      </c>
      <c r="AO16" s="36">
        <v>1472.7164351130771</v>
      </c>
      <c r="AP16" s="36">
        <v>1470.8713679225157</v>
      </c>
      <c r="AQ16" s="36">
        <v>1472.69921875</v>
      </c>
      <c r="AR16" s="36">
        <v>1469.2651695170521</v>
      </c>
      <c r="AS16" s="36">
        <v>1467.4579792846043</v>
      </c>
      <c r="AT16" s="36">
        <v>1463.9665685582654</v>
      </c>
      <c r="AU16" s="36">
        <v>1471.778197664325</v>
      </c>
      <c r="AV16" s="36">
        <v>1468.5475447623926</v>
      </c>
      <c r="AW16" s="36">
        <v>1476.8353834790246</v>
      </c>
      <c r="AX16" s="36">
        <v>1471.9417454745119</v>
      </c>
      <c r="AY16" s="36">
        <v>1503.2002327345147</v>
      </c>
      <c r="AZ16" s="36">
        <v>1501.1116786692828</v>
      </c>
      <c r="BA16" s="1">
        <f t="shared" si="2"/>
        <v>-1.3894050970392003E-3</v>
      </c>
      <c r="BB16" s="30">
        <f t="shared" si="3"/>
        <v>2.061932468954111E-3</v>
      </c>
      <c r="BC16" s="37"/>
      <c r="BD16" s="2"/>
      <c r="BE16" s="37"/>
      <c r="BF16" s="1"/>
    </row>
    <row r="17" spans="1:58" ht="31.5" hidden="1" outlineLevel="1">
      <c r="A17" s="27" t="s">
        <v>73</v>
      </c>
      <c r="B17" s="27" t="s">
        <v>68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1"/>
      <c r="BB17" s="30"/>
      <c r="BC17" s="28"/>
      <c r="BD17" s="2"/>
      <c r="BE17" s="28"/>
      <c r="BF17" s="28"/>
    </row>
    <row r="18" spans="1:58" ht="15.75" hidden="1" outlineLevel="1">
      <c r="A18" s="31" t="s">
        <v>2</v>
      </c>
      <c r="B18" s="31" t="s">
        <v>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1"/>
      <c r="BB18" s="30"/>
      <c r="BC18" s="28"/>
      <c r="BD18" s="2"/>
      <c r="BE18" s="28"/>
      <c r="BF18" s="28"/>
    </row>
    <row r="19" spans="1:58" ht="15.75" hidden="1" outlineLevel="1">
      <c r="A19" s="35" t="s">
        <v>17</v>
      </c>
      <c r="B19" s="35" t="s">
        <v>10</v>
      </c>
      <c r="C19" s="36">
        <v>9986</v>
      </c>
      <c r="D19" s="36">
        <v>9644</v>
      </c>
      <c r="E19" s="36">
        <v>9810</v>
      </c>
      <c r="F19" s="36">
        <v>9789</v>
      </c>
      <c r="G19" s="36">
        <v>10277</v>
      </c>
      <c r="H19" s="36">
        <v>10109</v>
      </c>
      <c r="I19" s="36">
        <v>10299</v>
      </c>
      <c r="J19" s="36">
        <v>10365</v>
      </c>
      <c r="K19" s="36">
        <v>10630</v>
      </c>
      <c r="L19" s="36">
        <v>10863</v>
      </c>
      <c r="M19" s="36">
        <v>11108</v>
      </c>
      <c r="N19" s="36">
        <v>11432</v>
      </c>
      <c r="O19" s="36">
        <v>11735</v>
      </c>
      <c r="P19" s="36">
        <v>12043</v>
      </c>
      <c r="Q19" s="36">
        <v>12391</v>
      </c>
      <c r="R19" s="36">
        <v>12512</v>
      </c>
      <c r="S19" s="36">
        <v>12763</v>
      </c>
      <c r="T19" s="36">
        <v>12899</v>
      </c>
      <c r="U19" s="36">
        <v>12968</v>
      </c>
      <c r="V19" s="36">
        <v>13174</v>
      </c>
      <c r="W19" s="36">
        <v>13302</v>
      </c>
      <c r="X19" s="36">
        <v>13513</v>
      </c>
      <c r="Y19" s="36">
        <v>12216</v>
      </c>
      <c r="Z19" s="36">
        <v>12568</v>
      </c>
      <c r="AA19" s="36">
        <v>12946</v>
      </c>
      <c r="AB19" s="36">
        <v>13309</v>
      </c>
      <c r="AC19" s="36">
        <v>13662</v>
      </c>
      <c r="AD19" s="36">
        <v>13845</v>
      </c>
      <c r="AE19" s="36">
        <v>14001</v>
      </c>
      <c r="AF19" s="36">
        <v>14091</v>
      </c>
      <c r="AG19" s="36">
        <v>14337</v>
      </c>
      <c r="AH19" s="36">
        <v>14313</v>
      </c>
      <c r="AI19" s="36">
        <v>14457</v>
      </c>
      <c r="AJ19" s="36">
        <v>14811</v>
      </c>
      <c r="AK19" s="36">
        <v>15168</v>
      </c>
      <c r="AL19" s="36">
        <v>15562</v>
      </c>
      <c r="AM19" s="36">
        <v>16104</v>
      </c>
      <c r="AN19" s="36">
        <v>16646</v>
      </c>
      <c r="AO19" s="36">
        <v>17074</v>
      </c>
      <c r="AP19" s="36">
        <v>17454</v>
      </c>
      <c r="AQ19" s="36">
        <v>17959</v>
      </c>
      <c r="AR19" s="36">
        <v>18423</v>
      </c>
      <c r="AS19" s="36">
        <v>18797</v>
      </c>
      <c r="AT19" s="36">
        <v>19237</v>
      </c>
      <c r="AU19" s="36">
        <v>19621</v>
      </c>
      <c r="AV19" s="36">
        <v>20175</v>
      </c>
      <c r="AW19" s="36">
        <v>20802</v>
      </c>
      <c r="AX19" s="36">
        <v>21318</v>
      </c>
      <c r="AY19" s="36">
        <v>22055</v>
      </c>
      <c r="AZ19" s="36">
        <v>22824</v>
      </c>
      <c r="BA19" s="1">
        <f t="shared" si="2"/>
        <v>3.4867377012015414E-2</v>
      </c>
      <c r="BB19" s="30">
        <f t="shared" si="3"/>
        <v>2.7199758668491919E-2</v>
      </c>
      <c r="BC19" s="28"/>
      <c r="BD19" s="2"/>
      <c r="BE19" s="28"/>
      <c r="BF19" s="28"/>
    </row>
    <row r="20" spans="1:58" ht="15.75" hidden="1" outlineLevel="1">
      <c r="A20" s="35" t="s">
        <v>18</v>
      </c>
      <c r="B20" s="35" t="s">
        <v>11</v>
      </c>
      <c r="C20" s="36">
        <v>508.27280064568203</v>
      </c>
      <c r="D20" s="36">
        <v>519.03367496339683</v>
      </c>
      <c r="E20" s="36">
        <v>552.42308879514349</v>
      </c>
      <c r="F20" s="36">
        <v>555.61282342026595</v>
      </c>
      <c r="G20" s="36">
        <v>558.49130733719676</v>
      </c>
      <c r="H20" s="36">
        <v>590.06582884500301</v>
      </c>
      <c r="I20" s="36">
        <v>597.31740747992956</v>
      </c>
      <c r="J20" s="36">
        <v>682.38840805212487</v>
      </c>
      <c r="K20" s="36">
        <v>689.57660907537502</v>
      </c>
      <c r="L20" s="36">
        <v>776.55915977321308</v>
      </c>
      <c r="M20" s="36">
        <v>785.40850715001363</v>
      </c>
      <c r="N20" s="36">
        <v>826.28318584070792</v>
      </c>
      <c r="O20" s="36">
        <v>831.47908581285037</v>
      </c>
      <c r="P20" s="36">
        <v>870.10257272574404</v>
      </c>
      <c r="Q20" s="36">
        <v>873.59229639301452</v>
      </c>
      <c r="R20" s="36">
        <v>936.01359003397511</v>
      </c>
      <c r="S20" s="36">
        <v>937.94199443782281</v>
      </c>
      <c r="T20" s="36">
        <v>1060.6727444199937</v>
      </c>
      <c r="U20" s="36">
        <v>1115.2311663928656</v>
      </c>
      <c r="V20" s="36">
        <v>1118.3855811445737</v>
      </c>
      <c r="W20" s="36">
        <v>1156.9908284468502</v>
      </c>
      <c r="X20" s="36">
        <v>1159.4131576999926</v>
      </c>
      <c r="Y20" s="36">
        <v>1232.9425343811395</v>
      </c>
      <c r="Z20" s="36">
        <v>1237.1921546785486</v>
      </c>
      <c r="AA20" s="36">
        <v>1256.4348833616561</v>
      </c>
      <c r="AB20" s="36">
        <v>1261.5911789014951</v>
      </c>
      <c r="AC20" s="36">
        <v>1297.2252232469623</v>
      </c>
      <c r="AD20" s="36">
        <v>1302.5384615384614</v>
      </c>
      <c r="AE20" s="36">
        <v>1337.5978858652954</v>
      </c>
      <c r="AF20" s="36">
        <v>1344.5729898516784</v>
      </c>
      <c r="AG20" s="36">
        <v>1372.5992885540909</v>
      </c>
      <c r="AH20" s="36">
        <v>1375.5557185775169</v>
      </c>
      <c r="AI20" s="36">
        <v>1416.0599017776856</v>
      </c>
      <c r="AJ20" s="36">
        <v>1418.0109378164877</v>
      </c>
      <c r="AK20" s="36">
        <v>1463.6604034810127</v>
      </c>
      <c r="AL20" s="36">
        <v>1462.4313070299447</v>
      </c>
      <c r="AM20" s="36">
        <v>1485.6777819175361</v>
      </c>
      <c r="AN20" s="36">
        <v>1484.9766310224679</v>
      </c>
      <c r="AO20" s="36">
        <v>1495.556284409043</v>
      </c>
      <c r="AP20" s="36">
        <v>1494.0713876475306</v>
      </c>
      <c r="AQ20" s="36">
        <v>1498.675148950387</v>
      </c>
      <c r="AR20" s="36">
        <v>1496.6241654453672</v>
      </c>
      <c r="AS20" s="36">
        <v>1497.0777251689099</v>
      </c>
      <c r="AT20" s="36">
        <v>1497.3359671466444</v>
      </c>
      <c r="AU20" s="36">
        <v>1509.9052036083788</v>
      </c>
      <c r="AV20" s="36">
        <v>1508.8590334572491</v>
      </c>
      <c r="AW20" s="36">
        <v>1521.3689068358813</v>
      </c>
      <c r="AX20" s="36">
        <v>1522.4135472370765</v>
      </c>
      <c r="AY20" s="36">
        <v>1560.4599410564497</v>
      </c>
      <c r="AZ20" s="36">
        <v>1561.4937346652646</v>
      </c>
      <c r="BA20" s="1">
        <f t="shared" si="2"/>
        <v>6.6249288534444097E-4</v>
      </c>
      <c r="BB20" s="30">
        <f t="shared" si="3"/>
        <v>4.4520829929245286E-3</v>
      </c>
      <c r="BC20" s="28"/>
      <c r="BD20" s="2"/>
      <c r="BE20" s="28"/>
      <c r="BF20" s="28"/>
    </row>
    <row r="21" spans="1:58" ht="15.75" hidden="1" outlineLevel="1">
      <c r="A21" s="31" t="s">
        <v>3</v>
      </c>
      <c r="B21" s="31" t="s">
        <v>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1"/>
      <c r="BB21" s="30"/>
      <c r="BC21" s="28"/>
      <c r="BD21" s="2"/>
      <c r="BE21" s="28"/>
      <c r="BF21" s="28"/>
    </row>
    <row r="22" spans="1:58" ht="15.75" hidden="1" outlineLevel="1">
      <c r="A22" s="35" t="s">
        <v>17</v>
      </c>
      <c r="B22" s="35" t="s">
        <v>12</v>
      </c>
      <c r="C22" s="36">
        <v>5910</v>
      </c>
      <c r="D22" s="36">
        <v>6158</v>
      </c>
      <c r="E22" s="36">
        <v>6657</v>
      </c>
      <c r="F22" s="36">
        <v>6896</v>
      </c>
      <c r="G22" s="36">
        <v>7462</v>
      </c>
      <c r="H22" s="36">
        <v>7654</v>
      </c>
      <c r="I22" s="36">
        <v>8082</v>
      </c>
      <c r="J22" s="36">
        <v>8434</v>
      </c>
      <c r="K22" s="36">
        <v>8895</v>
      </c>
      <c r="L22" s="36">
        <v>9437</v>
      </c>
      <c r="M22" s="36">
        <v>9988</v>
      </c>
      <c r="N22" s="36">
        <v>10556</v>
      </c>
      <c r="O22" s="36">
        <v>11118</v>
      </c>
      <c r="P22" s="36">
        <v>11495</v>
      </c>
      <c r="Q22" s="36">
        <v>11915</v>
      </c>
      <c r="R22" s="36">
        <v>12179</v>
      </c>
      <c r="S22" s="36">
        <v>12453</v>
      </c>
      <c r="T22" s="36">
        <v>12638</v>
      </c>
      <c r="U22" s="36">
        <v>12852</v>
      </c>
      <c r="V22" s="36">
        <v>13196</v>
      </c>
      <c r="W22" s="36">
        <v>13632</v>
      </c>
      <c r="X22" s="36">
        <v>13991</v>
      </c>
      <c r="Y22" s="36">
        <v>12440</v>
      </c>
      <c r="Z22" s="36">
        <v>12959</v>
      </c>
      <c r="AA22" s="36">
        <v>13548</v>
      </c>
      <c r="AB22" s="36">
        <v>14165</v>
      </c>
      <c r="AC22" s="36">
        <v>14619</v>
      </c>
      <c r="AD22" s="36">
        <v>15033</v>
      </c>
      <c r="AE22" s="36">
        <v>15412</v>
      </c>
      <c r="AF22" s="36">
        <v>15680</v>
      </c>
      <c r="AG22" s="36">
        <v>15968</v>
      </c>
      <c r="AH22" s="36">
        <v>16169</v>
      </c>
      <c r="AI22" s="36">
        <v>16433</v>
      </c>
      <c r="AJ22" s="36">
        <v>16925</v>
      </c>
      <c r="AK22" s="36">
        <v>17559</v>
      </c>
      <c r="AL22" s="36">
        <v>18378</v>
      </c>
      <c r="AM22" s="36">
        <v>19150</v>
      </c>
      <c r="AN22" s="36">
        <v>19979</v>
      </c>
      <c r="AO22" s="36">
        <v>20655</v>
      </c>
      <c r="AP22" s="36">
        <v>21471</v>
      </c>
      <c r="AQ22" s="36">
        <v>22162</v>
      </c>
      <c r="AR22" s="36">
        <v>22906</v>
      </c>
      <c r="AS22" s="36">
        <v>23597</v>
      </c>
      <c r="AT22" s="36">
        <v>24410</v>
      </c>
      <c r="AU22" s="36">
        <v>25268</v>
      </c>
      <c r="AV22" s="36">
        <v>26152</v>
      </c>
      <c r="AW22" s="36">
        <v>27158</v>
      </c>
      <c r="AX22" s="36">
        <v>27843</v>
      </c>
      <c r="AY22" s="36">
        <v>28876</v>
      </c>
      <c r="AZ22" s="36">
        <v>29659</v>
      </c>
      <c r="BA22" s="1">
        <f t="shared" si="2"/>
        <v>2.7115944036570163E-2</v>
      </c>
      <c r="BB22" s="30">
        <f t="shared" si="3"/>
        <v>3.2841573548133635E-2</v>
      </c>
      <c r="BC22" s="28"/>
      <c r="BD22" s="2"/>
      <c r="BE22" s="28"/>
      <c r="BF22" s="28"/>
    </row>
    <row r="23" spans="1:58" ht="15.75" hidden="1" outlineLevel="1">
      <c r="A23" s="35" t="s">
        <v>18</v>
      </c>
      <c r="B23" s="35" t="s">
        <v>13</v>
      </c>
      <c r="C23" s="36">
        <v>590.81562714187805</v>
      </c>
      <c r="D23" s="36">
        <v>596.9387755102041</v>
      </c>
      <c r="E23" s="36">
        <v>630.06396588486132</v>
      </c>
      <c r="F23" s="36">
        <v>630.14101057579319</v>
      </c>
      <c r="G23" s="36">
        <v>629.1067064892751</v>
      </c>
      <c r="H23" s="36">
        <v>660.94307224937256</v>
      </c>
      <c r="I23" s="36">
        <v>661.37301488058017</v>
      </c>
      <c r="J23" s="36">
        <v>748.68295019157085</v>
      </c>
      <c r="K23" s="36">
        <v>749.51699056710993</v>
      </c>
      <c r="L23" s="36">
        <v>836.27986713811208</v>
      </c>
      <c r="M23" s="36">
        <v>838.42174662744696</v>
      </c>
      <c r="N23" s="36">
        <v>876.24712202609362</v>
      </c>
      <c r="O23" s="36">
        <v>876.75350701402806</v>
      </c>
      <c r="P23" s="36">
        <v>912.56830601092895</v>
      </c>
      <c r="Q23" s="36">
        <v>913.56766853455599</v>
      </c>
      <c r="R23" s="36">
        <v>977.22171419070582</v>
      </c>
      <c r="S23" s="36">
        <v>980.20366598778003</v>
      </c>
      <c r="T23" s="36">
        <v>1106.234453983792</v>
      </c>
      <c r="U23" s="36">
        <v>1160.0221046814559</v>
      </c>
      <c r="V23" s="36">
        <v>1161.7839292579777</v>
      </c>
      <c r="W23" s="36">
        <v>1194.3207893192489</v>
      </c>
      <c r="X23" s="36">
        <v>1194.7920091487385</v>
      </c>
      <c r="Y23" s="36">
        <v>1277.832073954984</v>
      </c>
      <c r="Z23" s="36">
        <v>1277.9023072767961</v>
      </c>
      <c r="AA23" s="36">
        <v>1291.3995423678771</v>
      </c>
      <c r="AB23" s="36">
        <v>1291.9638545711259</v>
      </c>
      <c r="AC23" s="36">
        <v>1324.5577672891443</v>
      </c>
      <c r="AD23" s="36">
        <v>1327.2151932415352</v>
      </c>
      <c r="AE23" s="36">
        <v>1362.4640539839086</v>
      </c>
      <c r="AF23" s="36">
        <v>1366.9885204081634</v>
      </c>
      <c r="AG23" s="36">
        <v>1393.1431613226453</v>
      </c>
      <c r="AH23" s="36">
        <v>1394.4689220112562</v>
      </c>
      <c r="AI23" s="36">
        <v>1433.8273595813303</v>
      </c>
      <c r="AJ23" s="36">
        <v>1433.68</v>
      </c>
      <c r="AK23" s="36">
        <v>1477.8610968733983</v>
      </c>
      <c r="AL23" s="36">
        <v>1476.2652628142343</v>
      </c>
      <c r="AM23" s="36">
        <v>1499.2012532637075</v>
      </c>
      <c r="AN23" s="36">
        <v>1497.6633465138395</v>
      </c>
      <c r="AO23" s="36">
        <v>1508.3082062454612</v>
      </c>
      <c r="AP23" s="36">
        <v>1506.6154347724839</v>
      </c>
      <c r="AQ23" s="36">
        <v>1511.9762656799928</v>
      </c>
      <c r="AR23" s="36">
        <v>1510.8325329607962</v>
      </c>
      <c r="AS23" s="36">
        <v>1509.3955163792007</v>
      </c>
      <c r="AT23" s="36">
        <v>1509.0725931995084</v>
      </c>
      <c r="AU23" s="36">
        <v>1520.9538151021054</v>
      </c>
      <c r="AV23" s="36">
        <v>1519.7779902110738</v>
      </c>
      <c r="AW23" s="36">
        <v>1530.8563959054422</v>
      </c>
      <c r="AX23" s="36">
        <v>1533.7693854828863</v>
      </c>
      <c r="AY23" s="36">
        <v>1574.4596550768804</v>
      </c>
      <c r="AZ23" s="36">
        <v>1575.9060318958832</v>
      </c>
      <c r="BA23" s="1">
        <f t="shared" si="2"/>
        <v>9.1864965503494057E-4</v>
      </c>
      <c r="BB23" s="30">
        <f t="shared" si="3"/>
        <v>4.5377348630258035E-3</v>
      </c>
      <c r="BC23" s="28"/>
      <c r="BD23" s="2"/>
      <c r="BE23" s="28"/>
      <c r="BF23" s="28"/>
    </row>
    <row r="24" spans="1:58" s="34" customFormat="1" ht="12.75" hidden="1" outlineLevel="1">
      <c r="A24" s="31" t="s">
        <v>81</v>
      </c>
      <c r="B24" s="31" t="s">
        <v>80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22"/>
      <c r="BB24" s="30"/>
      <c r="BC24" s="32"/>
      <c r="BD24" s="2"/>
      <c r="BE24" s="32"/>
      <c r="BF24" s="32"/>
    </row>
    <row r="25" spans="1:58" ht="12.75" hidden="1" outlineLevel="1">
      <c r="A25" s="35" t="s">
        <v>17</v>
      </c>
      <c r="B25" s="35" t="s">
        <v>66</v>
      </c>
      <c r="C25" s="36">
        <v>15896</v>
      </c>
      <c r="D25" s="36">
        <v>15802</v>
      </c>
      <c r="E25" s="36">
        <v>16467</v>
      </c>
      <c r="F25" s="36">
        <v>16685</v>
      </c>
      <c r="G25" s="36">
        <v>17739</v>
      </c>
      <c r="H25" s="36">
        <v>17763</v>
      </c>
      <c r="I25" s="36">
        <v>18381</v>
      </c>
      <c r="J25" s="36">
        <v>18799</v>
      </c>
      <c r="K25" s="36">
        <v>19525</v>
      </c>
      <c r="L25" s="36">
        <v>20300</v>
      </c>
      <c r="M25" s="36">
        <v>21096</v>
      </c>
      <c r="N25" s="36">
        <v>21988</v>
      </c>
      <c r="O25" s="36">
        <v>22853</v>
      </c>
      <c r="P25" s="36">
        <v>23538</v>
      </c>
      <c r="Q25" s="36">
        <v>24306</v>
      </c>
      <c r="R25" s="36">
        <v>24691</v>
      </c>
      <c r="S25" s="36">
        <v>25216</v>
      </c>
      <c r="T25" s="36">
        <v>25537</v>
      </c>
      <c r="U25" s="36">
        <v>25820</v>
      </c>
      <c r="V25" s="36">
        <v>26370</v>
      </c>
      <c r="W25" s="36">
        <v>26934</v>
      </c>
      <c r="X25" s="36">
        <v>27504</v>
      </c>
      <c r="Y25" s="36">
        <v>24656</v>
      </c>
      <c r="Z25" s="36">
        <v>25527</v>
      </c>
      <c r="AA25" s="36">
        <v>26494</v>
      </c>
      <c r="AB25" s="36">
        <v>27474</v>
      </c>
      <c r="AC25" s="36">
        <v>28281</v>
      </c>
      <c r="AD25" s="36">
        <v>28878</v>
      </c>
      <c r="AE25" s="36">
        <v>29413</v>
      </c>
      <c r="AF25" s="36">
        <v>29771</v>
      </c>
      <c r="AG25" s="36">
        <v>30305</v>
      </c>
      <c r="AH25" s="36">
        <v>30482</v>
      </c>
      <c r="AI25" s="36">
        <v>30890</v>
      </c>
      <c r="AJ25" s="36">
        <v>31736</v>
      </c>
      <c r="AK25" s="36">
        <v>32727</v>
      </c>
      <c r="AL25" s="36">
        <v>33940</v>
      </c>
      <c r="AM25" s="36">
        <v>35254</v>
      </c>
      <c r="AN25" s="36">
        <v>36625</v>
      </c>
      <c r="AO25" s="36">
        <v>37729</v>
      </c>
      <c r="AP25" s="36">
        <v>38925</v>
      </c>
      <c r="AQ25" s="36">
        <v>40121</v>
      </c>
      <c r="AR25" s="36">
        <v>41329</v>
      </c>
      <c r="AS25" s="36">
        <v>42394</v>
      </c>
      <c r="AT25" s="36">
        <v>43647</v>
      </c>
      <c r="AU25" s="36">
        <v>44889</v>
      </c>
      <c r="AV25" s="36">
        <v>46327</v>
      </c>
      <c r="AW25" s="36">
        <v>47960</v>
      </c>
      <c r="AX25" s="36">
        <v>49161</v>
      </c>
      <c r="AY25" s="36">
        <v>50931</v>
      </c>
      <c r="AZ25" s="36">
        <v>52483</v>
      </c>
      <c r="BA25" s="1">
        <f t="shared" si="2"/>
        <v>3.047260018456343E-2</v>
      </c>
      <c r="BB25" s="30">
        <f t="shared" si="3"/>
        <v>3.0341758697441427E-2</v>
      </c>
      <c r="BC25" s="1"/>
      <c r="BD25" s="2"/>
      <c r="BE25" s="1"/>
      <c r="BF25" s="1"/>
    </row>
    <row r="26" spans="1:58" ht="12.75" hidden="1" outlineLevel="1">
      <c r="A26" s="35" t="s">
        <v>18</v>
      </c>
      <c r="B26" s="35" t="s">
        <v>11</v>
      </c>
      <c r="C26" s="36">
        <v>538.86207772415548</v>
      </c>
      <c r="D26" s="36">
        <v>549.30297992070598</v>
      </c>
      <c r="E26" s="36">
        <v>583.66595026097639</v>
      </c>
      <c r="F26" s="36">
        <v>586.34684111696652</v>
      </c>
      <c r="G26" s="36">
        <v>588.13472388442472</v>
      </c>
      <c r="H26" s="36">
        <v>620.56032278229247</v>
      </c>
      <c r="I26" s="36">
        <v>625.39124704848723</v>
      </c>
      <c r="J26" s="36">
        <v>712.10088543064126</v>
      </c>
      <c r="K26" s="36">
        <v>716.85718719288263</v>
      </c>
      <c r="L26" s="36">
        <v>804.30021899263386</v>
      </c>
      <c r="M26" s="36">
        <v>810.44246088876093</v>
      </c>
      <c r="N26" s="36">
        <v>850.21174737617378</v>
      </c>
      <c r="O26" s="36">
        <v>853.49754131041504</v>
      </c>
      <c r="P26" s="36">
        <v>890.83476764199656</v>
      </c>
      <c r="Q26" s="36">
        <v>893.22569906790943</v>
      </c>
      <c r="R26" s="36">
        <v>956.37735230207863</v>
      </c>
      <c r="S26" s="36">
        <v>958.84955752212386</v>
      </c>
      <c r="T26" s="36">
        <v>1083.2175328542503</v>
      </c>
      <c r="U26" s="36">
        <v>1137.5245579567779</v>
      </c>
      <c r="V26" s="36">
        <v>1140.1031245190088</v>
      </c>
      <c r="W26" s="36">
        <v>1175.8844954332812</v>
      </c>
      <c r="X26" s="36">
        <v>1177.4100130890051</v>
      </c>
      <c r="Y26" s="36">
        <v>1255.5912151200519</v>
      </c>
      <c r="Z26" s="36">
        <v>1257.8590120264819</v>
      </c>
      <c r="AA26" s="36">
        <v>1274.3144485543896</v>
      </c>
      <c r="AB26" s="36">
        <v>1277.2506733639077</v>
      </c>
      <c r="AC26" s="36">
        <v>1311.3539478802022</v>
      </c>
      <c r="AD26" s="36">
        <v>1315.38441027772</v>
      </c>
      <c r="AE26" s="36">
        <v>1350.6274096487948</v>
      </c>
      <c r="AF26" s="36">
        <v>1356.3789593900103</v>
      </c>
      <c r="AG26" s="36">
        <v>1383.4240554363967</v>
      </c>
      <c r="AH26" s="36">
        <v>1385.5881175775864</v>
      </c>
      <c r="AI26" s="36">
        <v>1425.5119132405309</v>
      </c>
      <c r="AJ26" s="36">
        <v>1426.3673430804133</v>
      </c>
      <c r="AK26" s="36">
        <v>1471.2794939957832</v>
      </c>
      <c r="AL26" s="36">
        <v>1469.9221862109605</v>
      </c>
      <c r="AM26" s="36">
        <v>1493.0237419867249</v>
      </c>
      <c r="AN26" s="36">
        <v>1491.8972559726963</v>
      </c>
      <c r="AO26" s="36">
        <v>1502.5374115401946</v>
      </c>
      <c r="AP26" s="36">
        <v>1500.9906743737959</v>
      </c>
      <c r="AQ26" s="36">
        <v>1506.022407218165</v>
      </c>
      <c r="AR26" s="36">
        <v>1504.4989474702991</v>
      </c>
      <c r="AS26" s="36">
        <v>1503.933952917866</v>
      </c>
      <c r="AT26" s="36">
        <v>1503.8997869269365</v>
      </c>
      <c r="AU26" s="36">
        <v>1516.1244625632114</v>
      </c>
      <c r="AV26" s="36">
        <v>1515.0228808254365</v>
      </c>
      <c r="AW26" s="36">
        <v>1526.7413261050876</v>
      </c>
      <c r="AX26" s="36">
        <v>1528.8450804499498</v>
      </c>
      <c r="AY26" s="36">
        <v>1568.3972629636175</v>
      </c>
      <c r="AZ26" s="36">
        <v>1569.6383590877049</v>
      </c>
      <c r="BA26" s="1">
        <f t="shared" si="2"/>
        <v>7.9131490050051486E-4</v>
      </c>
      <c r="BB26" s="30">
        <f t="shared" si="3"/>
        <v>4.5119225969293877E-3</v>
      </c>
      <c r="BC26" s="37"/>
      <c r="BD26" s="2"/>
      <c r="BE26" s="37"/>
      <c r="BF26" s="1"/>
    </row>
    <row r="27" spans="1:58" ht="15.75" collapsed="1">
      <c r="A27" s="27" t="s">
        <v>64</v>
      </c>
      <c r="B27" s="27" t="s">
        <v>62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9"/>
      <c r="BB27" s="30"/>
      <c r="BC27" s="28"/>
      <c r="BD27" s="2"/>
      <c r="BE27" s="28"/>
      <c r="BF27" s="28"/>
    </row>
    <row r="28" spans="1:58" ht="15.75">
      <c r="A28" s="31" t="s">
        <v>2</v>
      </c>
      <c r="B28" s="31" t="s">
        <v>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9"/>
      <c r="BB28" s="30"/>
      <c r="BC28" s="28"/>
      <c r="BD28" s="2"/>
      <c r="BE28" s="28"/>
      <c r="BF28" s="28"/>
    </row>
    <row r="29" spans="1:58" ht="15.75">
      <c r="A29" s="35" t="s">
        <v>17</v>
      </c>
      <c r="B29" s="35" t="s">
        <v>10</v>
      </c>
      <c r="C29" s="36">
        <v>47250</v>
      </c>
      <c r="D29" s="36">
        <v>46452</v>
      </c>
      <c r="E29" s="36">
        <v>48221</v>
      </c>
      <c r="F29" s="36">
        <v>47790</v>
      </c>
      <c r="G29" s="36">
        <v>50562</v>
      </c>
      <c r="H29" s="36">
        <v>47132</v>
      </c>
      <c r="I29" s="36">
        <v>47293</v>
      </c>
      <c r="J29" s="36">
        <v>47822</v>
      </c>
      <c r="K29" s="36">
        <v>48916</v>
      </c>
      <c r="L29" s="36">
        <v>49773</v>
      </c>
      <c r="M29" s="36">
        <v>50697</v>
      </c>
      <c r="N29" s="36">
        <v>51426</v>
      </c>
      <c r="O29" s="36">
        <v>52374</v>
      </c>
      <c r="P29" s="36">
        <v>53581</v>
      </c>
      <c r="Q29" s="36">
        <v>55772</v>
      </c>
      <c r="R29" s="36">
        <v>57541</v>
      </c>
      <c r="S29" s="36">
        <v>59901</v>
      </c>
      <c r="T29" s="36">
        <v>62191</v>
      </c>
      <c r="U29" s="36">
        <v>64673</v>
      </c>
      <c r="V29" s="36">
        <v>68044</v>
      </c>
      <c r="W29" s="36">
        <v>66838</v>
      </c>
      <c r="X29" s="36">
        <v>69911</v>
      </c>
      <c r="Y29" s="36">
        <v>72330</v>
      </c>
      <c r="Z29" s="36">
        <v>75530</v>
      </c>
      <c r="AA29" s="36">
        <v>80208</v>
      </c>
      <c r="AB29" s="36">
        <v>84343</v>
      </c>
      <c r="AC29" s="36">
        <v>92723</v>
      </c>
      <c r="AD29" s="36">
        <v>98890</v>
      </c>
      <c r="AE29" s="36">
        <v>104785</v>
      </c>
      <c r="AF29" s="36">
        <v>108880</v>
      </c>
      <c r="AG29" s="36">
        <v>115372</v>
      </c>
      <c r="AH29" s="36">
        <v>114600</v>
      </c>
      <c r="AI29" s="36">
        <v>113994</v>
      </c>
      <c r="AJ29" s="36">
        <v>113848</v>
      </c>
      <c r="AK29" s="36">
        <v>112964</v>
      </c>
      <c r="AL29" s="36">
        <v>111575</v>
      </c>
      <c r="AM29" s="36">
        <v>110694</v>
      </c>
      <c r="AN29" s="36">
        <v>109286</v>
      </c>
      <c r="AO29" s="36">
        <v>107406</v>
      </c>
      <c r="AP29" s="36">
        <v>105535</v>
      </c>
      <c r="AQ29" s="36">
        <v>104318</v>
      </c>
      <c r="AR29" s="36">
        <v>103018</v>
      </c>
      <c r="AS29" s="36">
        <v>102220</v>
      </c>
      <c r="AT29" s="36">
        <v>102110</v>
      </c>
      <c r="AU29" s="36">
        <v>102194</v>
      </c>
      <c r="AV29" s="36">
        <v>102683</v>
      </c>
      <c r="AW29" s="36">
        <v>103999</v>
      </c>
      <c r="AX29" s="36">
        <v>104553</v>
      </c>
      <c r="AY29" s="36">
        <v>106516</v>
      </c>
      <c r="AZ29" s="36">
        <v>108690</v>
      </c>
      <c r="BA29" s="1">
        <f t="shared" si="2"/>
        <v>2.0410079236922153E-2</v>
      </c>
      <c r="BB29" s="30">
        <f t="shared" si="3"/>
        <v>3.0120077913624822E-3</v>
      </c>
      <c r="BC29" s="28"/>
      <c r="BD29" s="2"/>
      <c r="BE29" s="28"/>
      <c r="BF29" s="28"/>
    </row>
    <row r="30" spans="1:58" ht="15.75">
      <c r="A30" s="35" t="s">
        <v>18</v>
      </c>
      <c r="B30" s="35" t="s">
        <v>11</v>
      </c>
      <c r="C30" s="36">
        <v>555.43915343915353</v>
      </c>
      <c r="D30" s="36">
        <v>563.92620339274947</v>
      </c>
      <c r="E30" s="36">
        <v>602.11318720059728</v>
      </c>
      <c r="F30" s="36">
        <v>605.70202971332913</v>
      </c>
      <c r="G30" s="36">
        <v>610.11233732842845</v>
      </c>
      <c r="H30" s="36">
        <v>636.47840108631078</v>
      </c>
      <c r="I30" s="36">
        <v>634.91425792400571</v>
      </c>
      <c r="J30" s="36">
        <v>716.79352599222113</v>
      </c>
      <c r="K30" s="36">
        <v>718.42546406083909</v>
      </c>
      <c r="L30" s="36">
        <v>800.27324051192397</v>
      </c>
      <c r="M30" s="36">
        <v>803.30197053080065</v>
      </c>
      <c r="N30" s="36">
        <v>839.56558939058084</v>
      </c>
      <c r="O30" s="36">
        <v>840.57929507007293</v>
      </c>
      <c r="P30" s="36">
        <v>873.23864802821879</v>
      </c>
      <c r="Q30" s="36">
        <v>868.80513519328679</v>
      </c>
      <c r="R30" s="36">
        <v>924.89702994386607</v>
      </c>
      <c r="S30" s="36">
        <v>924.56720255087566</v>
      </c>
      <c r="T30" s="36">
        <v>1042.6428261323986</v>
      </c>
      <c r="U30" s="36">
        <v>1118.101835387256</v>
      </c>
      <c r="V30" s="36">
        <v>1137.1098112985715</v>
      </c>
      <c r="W30" s="36">
        <v>1177.6099999999999</v>
      </c>
      <c r="X30" s="36">
        <v>1185.49</v>
      </c>
      <c r="Y30" s="36">
        <v>1214.54</v>
      </c>
      <c r="Z30" s="36">
        <v>1219.77</v>
      </c>
      <c r="AA30" s="36">
        <v>1239.45</v>
      </c>
      <c r="AB30" s="36">
        <v>1245.6099999999999</v>
      </c>
      <c r="AC30" s="36">
        <v>1292.31</v>
      </c>
      <c r="AD30" s="36">
        <v>1293.33</v>
      </c>
      <c r="AE30" s="36">
        <v>1321.76</v>
      </c>
      <c r="AF30" s="36">
        <v>1321.53</v>
      </c>
      <c r="AG30" s="36">
        <v>1347.64</v>
      </c>
      <c r="AH30" s="36">
        <v>1346.32</v>
      </c>
      <c r="AI30" s="36">
        <v>1382.43</v>
      </c>
      <c r="AJ30" s="36">
        <v>1377.51</v>
      </c>
      <c r="AK30" s="36">
        <v>1418.25</v>
      </c>
      <c r="AL30" s="36">
        <v>1413.36</v>
      </c>
      <c r="AM30" s="36">
        <v>1434.81</v>
      </c>
      <c r="AN30" s="36">
        <v>1431.32</v>
      </c>
      <c r="AO30" s="36">
        <v>1441.89</v>
      </c>
      <c r="AP30" s="36">
        <v>1441.99</v>
      </c>
      <c r="AQ30" s="36">
        <v>1446.51</v>
      </c>
      <c r="AR30" s="36">
        <v>1445.02</v>
      </c>
      <c r="AS30" s="36">
        <v>1445.13</v>
      </c>
      <c r="AT30" s="36">
        <v>1444.19</v>
      </c>
      <c r="AU30" s="36">
        <v>1452.65</v>
      </c>
      <c r="AV30" s="36">
        <v>1449.52</v>
      </c>
      <c r="AW30" s="36">
        <v>1458.09</v>
      </c>
      <c r="AX30" s="36">
        <v>1455.76</v>
      </c>
      <c r="AY30" s="36">
        <v>1488.59</v>
      </c>
      <c r="AZ30" s="36">
        <v>1488.37</v>
      </c>
      <c r="BA30" s="1">
        <f t="shared" si="2"/>
        <v>-1.4779086249405631E-4</v>
      </c>
      <c r="BB30" s="30">
        <f t="shared" si="3"/>
        <v>3.1951751268505073E-3</v>
      </c>
      <c r="BC30" s="28"/>
      <c r="BD30" s="2"/>
      <c r="BE30" s="28"/>
      <c r="BF30" s="28"/>
    </row>
    <row r="31" spans="1:58" ht="15.75">
      <c r="A31" s="31" t="s">
        <v>3</v>
      </c>
      <c r="B31" s="31" t="s">
        <v>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29"/>
      <c r="BB31" s="30"/>
      <c r="BC31" s="28"/>
      <c r="BD31" s="2"/>
      <c r="BE31" s="28"/>
      <c r="BF31" s="28"/>
    </row>
    <row r="32" spans="1:58" ht="15.75">
      <c r="A32" s="35" t="s">
        <v>17</v>
      </c>
      <c r="B32" s="35" t="s">
        <v>12</v>
      </c>
      <c r="C32" s="36">
        <v>53327</v>
      </c>
      <c r="D32" s="36">
        <v>54767</v>
      </c>
      <c r="E32" s="36">
        <v>59886</v>
      </c>
      <c r="F32" s="36">
        <v>60099</v>
      </c>
      <c r="G32" s="36">
        <v>65750</v>
      </c>
      <c r="H32" s="36">
        <v>62428</v>
      </c>
      <c r="I32" s="36">
        <v>64333</v>
      </c>
      <c r="J32" s="36">
        <v>64943</v>
      </c>
      <c r="K32" s="36">
        <v>66410</v>
      </c>
      <c r="L32" s="36">
        <v>67904</v>
      </c>
      <c r="M32" s="36">
        <v>69040</v>
      </c>
      <c r="N32" s="36">
        <v>70297</v>
      </c>
      <c r="O32" s="36">
        <v>71474</v>
      </c>
      <c r="P32" s="36">
        <v>72805</v>
      </c>
      <c r="Q32" s="36">
        <v>75157</v>
      </c>
      <c r="R32" s="36">
        <v>76659</v>
      </c>
      <c r="S32" s="36">
        <v>79209</v>
      </c>
      <c r="T32" s="36">
        <v>81488</v>
      </c>
      <c r="U32" s="36">
        <v>85512</v>
      </c>
      <c r="V32" s="36">
        <v>90583</v>
      </c>
      <c r="W32" s="36">
        <v>93920</v>
      </c>
      <c r="X32" s="36">
        <v>97694</v>
      </c>
      <c r="Y32" s="36">
        <v>101226</v>
      </c>
      <c r="Z32" s="36">
        <v>105053</v>
      </c>
      <c r="AA32" s="36">
        <v>110343</v>
      </c>
      <c r="AB32" s="36">
        <v>114625</v>
      </c>
      <c r="AC32" s="36">
        <v>119378</v>
      </c>
      <c r="AD32" s="36">
        <v>125307</v>
      </c>
      <c r="AE32" s="36">
        <v>130924</v>
      </c>
      <c r="AF32" s="36">
        <v>134777</v>
      </c>
      <c r="AG32" s="36">
        <v>136456</v>
      </c>
      <c r="AH32" s="36">
        <v>135057</v>
      </c>
      <c r="AI32" s="36">
        <v>134268</v>
      </c>
      <c r="AJ32" s="36">
        <v>133040</v>
      </c>
      <c r="AK32" s="36">
        <v>131153</v>
      </c>
      <c r="AL32" s="36">
        <v>129330</v>
      </c>
      <c r="AM32" s="36">
        <v>127639</v>
      </c>
      <c r="AN32" s="36">
        <v>125541</v>
      </c>
      <c r="AO32" s="36">
        <v>122935</v>
      </c>
      <c r="AP32" s="36">
        <v>120886</v>
      </c>
      <c r="AQ32" s="36">
        <v>118843</v>
      </c>
      <c r="AR32" s="36">
        <v>117585</v>
      </c>
      <c r="AS32" s="36">
        <v>116468</v>
      </c>
      <c r="AT32" s="36">
        <v>115834</v>
      </c>
      <c r="AU32" s="36">
        <v>115493</v>
      </c>
      <c r="AV32" s="36">
        <v>115440</v>
      </c>
      <c r="AW32" s="36">
        <v>115900</v>
      </c>
      <c r="AX32" s="36">
        <v>115805</v>
      </c>
      <c r="AY32" s="36">
        <v>117144</v>
      </c>
      <c r="AZ32" s="36">
        <v>118616</v>
      </c>
      <c r="BA32" s="1">
        <f t="shared" si="2"/>
        <v>1.256573106603838E-2</v>
      </c>
      <c r="BB32" s="30">
        <f t="shared" si="3"/>
        <v>-1.8538097343833444E-3</v>
      </c>
      <c r="BC32" s="28"/>
      <c r="BD32" s="2"/>
      <c r="BE32" s="28"/>
      <c r="BF32" s="28"/>
    </row>
    <row r="33" spans="1:58" ht="15.75">
      <c r="A33" s="35" t="s">
        <v>18</v>
      </c>
      <c r="B33" s="35" t="s">
        <v>13</v>
      </c>
      <c r="C33" s="36">
        <v>635.0722898344178</v>
      </c>
      <c r="D33" s="36">
        <v>643.99181989154056</v>
      </c>
      <c r="E33" s="36">
        <v>687.39772233911094</v>
      </c>
      <c r="F33" s="36">
        <v>691.05143180418963</v>
      </c>
      <c r="G33" s="36">
        <v>696.2357414448669</v>
      </c>
      <c r="H33" s="36">
        <v>729.11994617799701</v>
      </c>
      <c r="I33" s="36">
        <v>728.07112990222743</v>
      </c>
      <c r="J33" s="36">
        <v>818.30990252991069</v>
      </c>
      <c r="K33" s="36">
        <v>816.28519801234756</v>
      </c>
      <c r="L33" s="36">
        <v>908.75353440150798</v>
      </c>
      <c r="M33" s="36">
        <v>908.48783314020852</v>
      </c>
      <c r="N33" s="36">
        <v>946.66201971634609</v>
      </c>
      <c r="O33" s="36">
        <v>945.16187704619836</v>
      </c>
      <c r="P33" s="36">
        <v>980.83922807499482</v>
      </c>
      <c r="Q33" s="36">
        <v>975.77071995955157</v>
      </c>
      <c r="R33" s="36">
        <v>1037.4972279836679</v>
      </c>
      <c r="S33" s="36">
        <v>1036.6688128874241</v>
      </c>
      <c r="T33" s="36">
        <v>1169.6814254859612</v>
      </c>
      <c r="U33" s="36">
        <v>1255.0519225371877</v>
      </c>
      <c r="V33" s="36">
        <v>1262.5934226068907</v>
      </c>
      <c r="W33" s="36">
        <v>1307.0899999999999</v>
      </c>
      <c r="X33" s="36">
        <v>1309.4000000000001</v>
      </c>
      <c r="Y33" s="36">
        <v>1339.14</v>
      </c>
      <c r="Z33" s="36">
        <v>1338.48</v>
      </c>
      <c r="AA33" s="36">
        <v>1355.32</v>
      </c>
      <c r="AB33" s="36">
        <v>1360.5</v>
      </c>
      <c r="AC33" s="36">
        <v>1404.74</v>
      </c>
      <c r="AD33" s="36">
        <v>1406.34</v>
      </c>
      <c r="AE33" s="36">
        <v>1435.89</v>
      </c>
      <c r="AF33" s="36">
        <v>1433.71</v>
      </c>
      <c r="AG33" s="36">
        <v>1455.55</v>
      </c>
      <c r="AH33" s="36">
        <v>1447.78</v>
      </c>
      <c r="AI33" s="36">
        <v>1478.95</v>
      </c>
      <c r="AJ33" s="36">
        <v>1466.05</v>
      </c>
      <c r="AK33" s="36">
        <v>1501.83</v>
      </c>
      <c r="AL33" s="36">
        <v>1492.6</v>
      </c>
      <c r="AM33" s="36">
        <v>1508.96</v>
      </c>
      <c r="AN33" s="36">
        <v>1501.15</v>
      </c>
      <c r="AO33" s="36">
        <v>1508.8</v>
      </c>
      <c r="AP33" s="36">
        <v>1505.79</v>
      </c>
      <c r="AQ33" s="36">
        <v>1506.94</v>
      </c>
      <c r="AR33" s="36">
        <v>1502.89</v>
      </c>
      <c r="AS33" s="36">
        <v>1500.34</v>
      </c>
      <c r="AT33" s="36">
        <v>1496.44</v>
      </c>
      <c r="AU33" s="36">
        <v>1505.94</v>
      </c>
      <c r="AV33" s="36">
        <v>1504.12</v>
      </c>
      <c r="AW33" s="36">
        <v>1514.3</v>
      </c>
      <c r="AX33" s="36">
        <v>1510.7</v>
      </c>
      <c r="AY33" s="36">
        <v>1544.83</v>
      </c>
      <c r="AZ33" s="36">
        <v>1543.11</v>
      </c>
      <c r="BA33" s="1">
        <f t="shared" si="2"/>
        <v>-1.1133911174692538E-3</v>
      </c>
      <c r="BB33" s="30">
        <f t="shared" si="3"/>
        <v>2.4789389782253059E-3</v>
      </c>
      <c r="BC33" s="28"/>
      <c r="BD33" s="2"/>
      <c r="BE33" s="28"/>
      <c r="BF33" s="28"/>
    </row>
    <row r="34" spans="1:58" ht="12.75">
      <c r="A34" s="31" t="s">
        <v>19</v>
      </c>
      <c r="B34" s="31" t="s">
        <v>15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40"/>
      <c r="BB34" s="30"/>
      <c r="BC34" s="39"/>
      <c r="BD34" s="2"/>
      <c r="BE34" s="39"/>
      <c r="BF34" s="39"/>
    </row>
    <row r="35" spans="1:58" ht="12.75">
      <c r="A35" s="41" t="s">
        <v>17</v>
      </c>
      <c r="B35" s="41" t="s">
        <v>66</v>
      </c>
      <c r="C35" s="21">
        <v>100577</v>
      </c>
      <c r="D35" s="21">
        <v>101219</v>
      </c>
      <c r="E35" s="21">
        <v>108107</v>
      </c>
      <c r="F35" s="21">
        <v>107889</v>
      </c>
      <c r="G35" s="21">
        <v>116312</v>
      </c>
      <c r="H35" s="21">
        <v>109560</v>
      </c>
      <c r="I35" s="21">
        <v>111626</v>
      </c>
      <c r="J35" s="21">
        <v>112765</v>
      </c>
      <c r="K35" s="21">
        <v>115326</v>
      </c>
      <c r="L35" s="21">
        <v>117677</v>
      </c>
      <c r="M35" s="21">
        <v>119737</v>
      </c>
      <c r="N35" s="21">
        <v>121723</v>
      </c>
      <c r="O35" s="21">
        <v>123848</v>
      </c>
      <c r="P35" s="21">
        <v>126386</v>
      </c>
      <c r="Q35" s="21">
        <v>130929</v>
      </c>
      <c r="R35" s="21">
        <v>134200</v>
      </c>
      <c r="S35" s="21">
        <v>139110</v>
      </c>
      <c r="T35" s="21">
        <v>143679</v>
      </c>
      <c r="U35" s="21">
        <v>150185</v>
      </c>
      <c r="V35" s="21">
        <v>158627</v>
      </c>
      <c r="W35" s="21">
        <v>160758</v>
      </c>
      <c r="X35" s="21">
        <v>167605</v>
      </c>
      <c r="Y35" s="21">
        <v>173556</v>
      </c>
      <c r="Z35" s="21">
        <v>180583</v>
      </c>
      <c r="AA35" s="21">
        <v>190551</v>
      </c>
      <c r="AB35" s="21">
        <v>198968</v>
      </c>
      <c r="AC35" s="21">
        <v>212101</v>
      </c>
      <c r="AD35" s="21">
        <v>224197</v>
      </c>
      <c r="AE35" s="21">
        <v>235709</v>
      </c>
      <c r="AF35" s="21">
        <v>243657</v>
      </c>
      <c r="AG35" s="21">
        <v>251828</v>
      </c>
      <c r="AH35" s="21">
        <v>249657</v>
      </c>
      <c r="AI35" s="21">
        <v>248262</v>
      </c>
      <c r="AJ35" s="21">
        <v>246888</v>
      </c>
      <c r="AK35" s="21">
        <v>244117</v>
      </c>
      <c r="AL35" s="21">
        <v>240905</v>
      </c>
      <c r="AM35" s="21">
        <v>238333</v>
      </c>
      <c r="AN35" s="21">
        <v>234827</v>
      </c>
      <c r="AO35" s="21">
        <v>230341</v>
      </c>
      <c r="AP35" s="21">
        <v>226421</v>
      </c>
      <c r="AQ35" s="21">
        <v>223161</v>
      </c>
      <c r="AR35" s="21">
        <v>220603</v>
      </c>
      <c r="AS35" s="21">
        <v>218688</v>
      </c>
      <c r="AT35" s="21">
        <v>217944</v>
      </c>
      <c r="AU35" s="21">
        <v>217687</v>
      </c>
      <c r="AV35" s="21">
        <v>218123</v>
      </c>
      <c r="AW35" s="21">
        <v>219899</v>
      </c>
      <c r="AX35" s="21">
        <v>220358</v>
      </c>
      <c r="AY35" s="21">
        <v>223660</v>
      </c>
      <c r="AZ35" s="21">
        <v>227306</v>
      </c>
      <c r="BA35" s="22">
        <f t="shared" si="2"/>
        <v>1.6301529106679782E-2</v>
      </c>
      <c r="BB35" s="14">
        <f t="shared" si="3"/>
        <v>4.3960328638400006E-4</v>
      </c>
      <c r="BC35" s="42"/>
      <c r="BD35" s="2"/>
      <c r="BE35" s="42"/>
      <c r="BF35" s="42"/>
    </row>
    <row r="36" spans="1:58" ht="12.75">
      <c r="A36" s="41" t="s">
        <v>18</v>
      </c>
      <c r="B36" s="41" t="s">
        <v>11</v>
      </c>
      <c r="C36" s="21">
        <v>597.66149318432656</v>
      </c>
      <c r="D36" s="21">
        <v>607.24765113269245</v>
      </c>
      <c r="E36" s="21">
        <v>649.34740581090955</v>
      </c>
      <c r="F36" s="21">
        <v>653.2454652466887</v>
      </c>
      <c r="G36" s="21">
        <v>658.79702868147729</v>
      </c>
      <c r="H36" s="21">
        <v>689.25702811244969</v>
      </c>
      <c r="I36" s="21">
        <v>688.58509666206794</v>
      </c>
      <c r="J36" s="21">
        <v>775.25828049483425</v>
      </c>
      <c r="K36" s="21">
        <v>774.77758701420305</v>
      </c>
      <c r="L36" s="21">
        <v>862.87039948333131</v>
      </c>
      <c r="M36" s="21">
        <v>863.94347611849321</v>
      </c>
      <c r="N36" s="21">
        <v>901.39907823500891</v>
      </c>
      <c r="O36" s="21">
        <v>900.94309153155484</v>
      </c>
      <c r="P36" s="21">
        <v>935.22225562957919</v>
      </c>
      <c r="Q36" s="21">
        <v>930.21408549671969</v>
      </c>
      <c r="R36" s="21">
        <v>989.22503725782428</v>
      </c>
      <c r="S36" s="21">
        <v>988.40485946373371</v>
      </c>
      <c r="T36" s="21">
        <v>1114.6931701918863</v>
      </c>
      <c r="U36" s="21">
        <v>1196.0781702566833</v>
      </c>
      <c r="V36" s="21">
        <v>1208.7727814306515</v>
      </c>
      <c r="W36" s="21">
        <v>1253.2564600206522</v>
      </c>
      <c r="X36" s="21">
        <v>1257.713630261627</v>
      </c>
      <c r="Y36" s="21">
        <v>1287.2135506695245</v>
      </c>
      <c r="Z36" s="21">
        <v>1288.8280292164823</v>
      </c>
      <c r="AA36" s="21">
        <v>1306.547627669233</v>
      </c>
      <c r="AB36" s="21">
        <v>1311.8003045715893</v>
      </c>
      <c r="AC36" s="21">
        <v>1355.5920292690746</v>
      </c>
      <c r="AD36" s="21">
        <v>1356.49499324255</v>
      </c>
      <c r="AE36" s="21">
        <v>1385.1504864048466</v>
      </c>
      <c r="AF36" s="21">
        <v>1383.5832379123112</v>
      </c>
      <c r="AG36" s="21">
        <v>1406.1158250869642</v>
      </c>
      <c r="AH36" s="21">
        <v>1401.2083458505069</v>
      </c>
      <c r="AI36" s="21">
        <v>1434.6310873190423</v>
      </c>
      <c r="AJ36" s="21">
        <v>1425.21891302939</v>
      </c>
      <c r="AK36" s="21">
        <v>1463.1519640172537</v>
      </c>
      <c r="AL36" s="21">
        <v>1455.9003300056038</v>
      </c>
      <c r="AM36" s="21">
        <v>1474.5193657613506</v>
      </c>
      <c r="AN36" s="21">
        <v>1468.6549928245051</v>
      </c>
      <c r="AO36" s="21">
        <v>1477.601000256142</v>
      </c>
      <c r="AP36" s="21">
        <v>1476.0493063805923</v>
      </c>
      <c r="AQ36" s="21">
        <v>1478.6902281312596</v>
      </c>
      <c r="AR36" s="21">
        <v>1475.866062564879</v>
      </c>
      <c r="AS36" s="21">
        <v>1474.5290688103601</v>
      </c>
      <c r="AT36" s="21">
        <v>1471.9638760415519</v>
      </c>
      <c r="AU36" s="21">
        <v>1480.9227928172099</v>
      </c>
      <c r="AV36" s="21">
        <v>1478.4184107132214</v>
      </c>
      <c r="AW36" s="21">
        <v>1487.7198759430464</v>
      </c>
      <c r="AX36" s="21">
        <v>1484.6366548979388</v>
      </c>
      <c r="AY36" s="21">
        <v>1518.0466511669495</v>
      </c>
      <c r="AZ36" s="21">
        <v>1516.9338996770873</v>
      </c>
      <c r="BA36" s="22">
        <f t="shared" si="2"/>
        <v>-7.3301534508623731E-4</v>
      </c>
      <c r="BB36" s="14">
        <f t="shared" si="3"/>
        <v>2.7618827693002526E-3</v>
      </c>
      <c r="BC36" s="42"/>
      <c r="BD36" s="2"/>
      <c r="BE36" s="42"/>
      <c r="BF36" s="42"/>
    </row>
    <row r="37" spans="1:58" ht="31.5" hidden="1" outlineLevel="1">
      <c r="A37" s="43" t="s">
        <v>72</v>
      </c>
      <c r="B37" s="43" t="s">
        <v>69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4"/>
      <c r="BB37" s="46"/>
      <c r="BC37" s="28"/>
      <c r="BD37" s="2"/>
    </row>
    <row r="38" spans="1:58" ht="12.75" hidden="1" outlineLevel="1">
      <c r="A38" s="47" t="s">
        <v>2</v>
      </c>
      <c r="B38" s="47" t="s">
        <v>0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0"/>
      <c r="BC38" s="39"/>
      <c r="BD38" s="2"/>
    </row>
    <row r="39" spans="1:58" ht="12.75" hidden="1" outlineLevel="1">
      <c r="A39" s="35" t="s">
        <v>17</v>
      </c>
      <c r="B39" s="35" t="s">
        <v>10</v>
      </c>
      <c r="C39" s="36">
        <v>22287</v>
      </c>
      <c r="D39" s="36">
        <v>22300</v>
      </c>
      <c r="E39" s="36">
        <v>23282</v>
      </c>
      <c r="F39" s="36">
        <v>23637</v>
      </c>
      <c r="G39" s="36">
        <v>27102</v>
      </c>
      <c r="H39" s="36">
        <v>26887</v>
      </c>
      <c r="I39" s="36">
        <v>28843</v>
      </c>
      <c r="J39" s="36">
        <v>29025</v>
      </c>
      <c r="K39" s="36">
        <v>29267</v>
      </c>
      <c r="L39" s="36">
        <v>29611</v>
      </c>
      <c r="M39" s="36">
        <v>29702</v>
      </c>
      <c r="N39" s="36">
        <v>30115</v>
      </c>
      <c r="O39" s="36">
        <v>30382</v>
      </c>
      <c r="P39" s="36">
        <v>30758</v>
      </c>
      <c r="Q39" s="36">
        <v>31358</v>
      </c>
      <c r="R39" s="36">
        <v>31804</v>
      </c>
      <c r="S39" s="36">
        <v>32711</v>
      </c>
      <c r="T39" s="36">
        <v>33527</v>
      </c>
      <c r="U39" s="36">
        <v>35187</v>
      </c>
      <c r="V39" s="36">
        <v>37254</v>
      </c>
      <c r="W39" s="36">
        <v>38003</v>
      </c>
      <c r="X39" s="36">
        <v>39566</v>
      </c>
      <c r="Y39" s="36">
        <v>41896</v>
      </c>
      <c r="Z39" s="36">
        <v>43431</v>
      </c>
      <c r="AA39" s="36">
        <v>45125</v>
      </c>
      <c r="AB39" s="36">
        <v>46323</v>
      </c>
      <c r="AC39" s="36">
        <v>49092</v>
      </c>
      <c r="AD39" s="36">
        <v>51367</v>
      </c>
      <c r="AE39" s="36">
        <v>53213</v>
      </c>
      <c r="AF39" s="36">
        <v>52644</v>
      </c>
      <c r="AG39" s="36">
        <v>49553</v>
      </c>
      <c r="AH39" s="36">
        <v>44849</v>
      </c>
      <c r="AI39" s="36">
        <v>39927</v>
      </c>
      <c r="AJ39" s="36" t="s">
        <v>88</v>
      </c>
      <c r="AK39" s="36" t="s">
        <v>88</v>
      </c>
      <c r="AL39" s="36" t="s">
        <v>88</v>
      </c>
      <c r="AM39" s="36" t="s">
        <v>88</v>
      </c>
      <c r="AN39" s="36" t="s">
        <v>88</v>
      </c>
      <c r="AO39" s="36" t="s">
        <v>88</v>
      </c>
      <c r="AP39" s="36" t="s">
        <v>88</v>
      </c>
      <c r="AQ39" s="36" t="s">
        <v>88</v>
      </c>
      <c r="AR39" s="36" t="s">
        <v>88</v>
      </c>
      <c r="AS39" s="36" t="s">
        <v>88</v>
      </c>
      <c r="AT39" s="36" t="s">
        <v>88</v>
      </c>
      <c r="AU39" s="36" t="s">
        <v>88</v>
      </c>
      <c r="AV39" s="36" t="s">
        <v>88</v>
      </c>
      <c r="AW39" s="36" t="s">
        <v>88</v>
      </c>
      <c r="AX39" s="36" t="s">
        <v>88</v>
      </c>
      <c r="AY39" s="36" t="s">
        <v>88</v>
      </c>
      <c r="AZ39" s="36" t="s">
        <v>88</v>
      </c>
      <c r="BA39" s="36" t="str">
        <f t="shared" si="2"/>
        <v>–</v>
      </c>
      <c r="BB39" s="30" t="str">
        <f t="shared" si="3"/>
        <v>–</v>
      </c>
      <c r="BC39" s="36"/>
      <c r="BD39" s="2"/>
    </row>
    <row r="40" spans="1:58" ht="12.75" hidden="1" outlineLevel="1">
      <c r="A40" s="35" t="s">
        <v>18</v>
      </c>
      <c r="B40" s="35" t="s">
        <v>11</v>
      </c>
      <c r="C40" s="36">
        <v>242.3385830304662</v>
      </c>
      <c r="D40" s="36">
        <v>244.34977578475338</v>
      </c>
      <c r="E40" s="36">
        <v>260.07215874924833</v>
      </c>
      <c r="F40" s="36">
        <v>260.86220755595042</v>
      </c>
      <c r="G40" s="36">
        <v>261.16153789388238</v>
      </c>
      <c r="H40" s="36">
        <v>260.57202365455424</v>
      </c>
      <c r="I40" s="36">
        <v>255.86797489858893</v>
      </c>
      <c r="J40" s="36">
        <v>259.50043066322138</v>
      </c>
      <c r="K40" s="36">
        <v>257.49137253562031</v>
      </c>
      <c r="L40" s="36">
        <v>284.65772854682382</v>
      </c>
      <c r="M40" s="36">
        <v>283.28058716584741</v>
      </c>
      <c r="N40" s="36">
        <v>293.74066080026563</v>
      </c>
      <c r="O40" s="36">
        <v>292.50872226976497</v>
      </c>
      <c r="P40" s="36">
        <v>302.36036153195914</v>
      </c>
      <c r="Q40" s="36">
        <v>299.28566872887302</v>
      </c>
      <c r="R40" s="36">
        <v>316.53251163375677</v>
      </c>
      <c r="S40" s="36">
        <v>316.0404756809636</v>
      </c>
      <c r="T40" s="36">
        <v>355.56417215975182</v>
      </c>
      <c r="U40" s="36">
        <v>382.15818342001307</v>
      </c>
      <c r="V40" s="36">
        <v>382.88505932248887</v>
      </c>
      <c r="W40" s="36">
        <v>395.82117201273581</v>
      </c>
      <c r="X40" s="36">
        <v>395.67841075671032</v>
      </c>
      <c r="Y40" s="36">
        <v>402.31136624021389</v>
      </c>
      <c r="Z40" s="36">
        <v>402.16244157399092</v>
      </c>
      <c r="AA40" s="36">
        <v>408.75962326869808</v>
      </c>
      <c r="AB40" s="36">
        <v>412.16663428534423</v>
      </c>
      <c r="AC40" s="36">
        <v>426.60142182025584</v>
      </c>
      <c r="AD40" s="36">
        <v>428.73473241575329</v>
      </c>
      <c r="AE40" s="36">
        <v>438.74290117076652</v>
      </c>
      <c r="AF40" s="36">
        <v>437.72255147785125</v>
      </c>
      <c r="AG40" s="36">
        <v>444.64793251669931</v>
      </c>
      <c r="AH40" s="36">
        <v>442.68969207786125</v>
      </c>
      <c r="AI40" s="36">
        <v>452.83472337015053</v>
      </c>
      <c r="AJ40" s="36" t="s">
        <v>88</v>
      </c>
      <c r="AK40" s="36" t="s">
        <v>88</v>
      </c>
      <c r="AL40" s="36" t="s">
        <v>88</v>
      </c>
      <c r="AM40" s="36" t="s">
        <v>88</v>
      </c>
      <c r="AN40" s="36" t="s">
        <v>88</v>
      </c>
      <c r="AO40" s="36" t="s">
        <v>88</v>
      </c>
      <c r="AP40" s="36" t="s">
        <v>88</v>
      </c>
      <c r="AQ40" s="36" t="s">
        <v>88</v>
      </c>
      <c r="AR40" s="36" t="s">
        <v>88</v>
      </c>
      <c r="AS40" s="36" t="s">
        <v>88</v>
      </c>
      <c r="AT40" s="36" t="s">
        <v>88</v>
      </c>
      <c r="AU40" s="36" t="s">
        <v>88</v>
      </c>
      <c r="AV40" s="36" t="s">
        <v>88</v>
      </c>
      <c r="AW40" s="36" t="s">
        <v>88</v>
      </c>
      <c r="AX40" s="36" t="s">
        <v>88</v>
      </c>
      <c r="AY40" s="36" t="s">
        <v>88</v>
      </c>
      <c r="AZ40" s="36" t="s">
        <v>88</v>
      </c>
      <c r="BA40" s="36" t="str">
        <f t="shared" si="2"/>
        <v>–</v>
      </c>
      <c r="BB40" s="30" t="str">
        <f t="shared" si="3"/>
        <v>–</v>
      </c>
      <c r="BC40" s="36"/>
      <c r="BD40" s="2"/>
    </row>
    <row r="41" spans="1:58" ht="12.75" hidden="1" outlineLevel="1">
      <c r="A41" s="47" t="s">
        <v>3</v>
      </c>
      <c r="B41" s="47" t="s">
        <v>1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0"/>
      <c r="BC41" s="39"/>
      <c r="BD41" s="2"/>
    </row>
    <row r="42" spans="1:58" ht="12.75" hidden="1" outlineLevel="1">
      <c r="A42" s="35" t="s">
        <v>17</v>
      </c>
      <c r="B42" s="35" t="s">
        <v>12</v>
      </c>
      <c r="C42" s="36" t="s">
        <v>88</v>
      </c>
      <c r="D42" s="36" t="s">
        <v>88</v>
      </c>
      <c r="E42" s="36" t="s">
        <v>88</v>
      </c>
      <c r="F42" s="36" t="s">
        <v>88</v>
      </c>
      <c r="G42" s="36" t="s">
        <v>88</v>
      </c>
      <c r="H42" s="36" t="s">
        <v>88</v>
      </c>
      <c r="I42" s="36" t="s">
        <v>88</v>
      </c>
      <c r="J42" s="36" t="s">
        <v>88</v>
      </c>
      <c r="K42" s="36" t="s">
        <v>88</v>
      </c>
      <c r="L42" s="36" t="s">
        <v>88</v>
      </c>
      <c r="M42" s="36" t="s">
        <v>88</v>
      </c>
      <c r="N42" s="36" t="s">
        <v>88</v>
      </c>
      <c r="O42" s="36" t="s">
        <v>88</v>
      </c>
      <c r="P42" s="36" t="s">
        <v>88</v>
      </c>
      <c r="Q42" s="36" t="s">
        <v>88</v>
      </c>
      <c r="R42" s="36" t="s">
        <v>88</v>
      </c>
      <c r="S42" s="36" t="s">
        <v>88</v>
      </c>
      <c r="T42" s="36" t="s">
        <v>88</v>
      </c>
      <c r="U42" s="36" t="s">
        <v>88</v>
      </c>
      <c r="V42" s="36" t="s">
        <v>88</v>
      </c>
      <c r="W42" s="36" t="s">
        <v>88</v>
      </c>
      <c r="X42" s="36" t="s">
        <v>88</v>
      </c>
      <c r="Y42" s="36">
        <v>330</v>
      </c>
      <c r="Z42" s="36">
        <v>1725</v>
      </c>
      <c r="AA42" s="36">
        <v>4187</v>
      </c>
      <c r="AB42" s="36">
        <v>6561</v>
      </c>
      <c r="AC42" s="36">
        <v>9514</v>
      </c>
      <c r="AD42" s="36">
        <v>12465</v>
      </c>
      <c r="AE42" s="36">
        <v>15382</v>
      </c>
      <c r="AF42" s="36">
        <v>16874</v>
      </c>
      <c r="AG42" s="36">
        <v>16723</v>
      </c>
      <c r="AH42" s="36">
        <v>15445</v>
      </c>
      <c r="AI42" s="36">
        <v>14001</v>
      </c>
      <c r="AJ42" s="36" t="s">
        <v>88</v>
      </c>
      <c r="AK42" s="36" t="s">
        <v>88</v>
      </c>
      <c r="AL42" s="36" t="s">
        <v>88</v>
      </c>
      <c r="AM42" s="36" t="s">
        <v>88</v>
      </c>
      <c r="AN42" s="36" t="s">
        <v>88</v>
      </c>
      <c r="AO42" s="36" t="s">
        <v>88</v>
      </c>
      <c r="AP42" s="36" t="s">
        <v>88</v>
      </c>
      <c r="AQ42" s="36" t="s">
        <v>88</v>
      </c>
      <c r="AR42" s="36" t="s">
        <v>88</v>
      </c>
      <c r="AS42" s="36" t="s">
        <v>88</v>
      </c>
      <c r="AT42" s="36" t="s">
        <v>88</v>
      </c>
      <c r="AU42" s="36" t="s">
        <v>88</v>
      </c>
      <c r="AV42" s="36" t="s">
        <v>88</v>
      </c>
      <c r="AW42" s="36" t="s">
        <v>88</v>
      </c>
      <c r="AX42" s="36" t="s">
        <v>88</v>
      </c>
      <c r="AY42" s="36" t="s">
        <v>88</v>
      </c>
      <c r="AZ42" s="36" t="s">
        <v>88</v>
      </c>
      <c r="BA42" s="36" t="str">
        <f t="shared" si="2"/>
        <v>–</v>
      </c>
      <c r="BB42" s="30" t="str">
        <f t="shared" si="3"/>
        <v>–</v>
      </c>
      <c r="BC42" s="36"/>
      <c r="BD42" s="2"/>
    </row>
    <row r="43" spans="1:58" ht="12.75" hidden="1" outlineLevel="1">
      <c r="A43" s="35" t="s">
        <v>18</v>
      </c>
      <c r="B43" s="35" t="s">
        <v>13</v>
      </c>
      <c r="C43" s="36" t="s">
        <v>88</v>
      </c>
      <c r="D43" s="36" t="s">
        <v>88</v>
      </c>
      <c r="E43" s="36" t="s">
        <v>88</v>
      </c>
      <c r="F43" s="36" t="s">
        <v>88</v>
      </c>
      <c r="G43" s="36" t="s">
        <v>88</v>
      </c>
      <c r="H43" s="36" t="s">
        <v>88</v>
      </c>
      <c r="I43" s="36" t="s">
        <v>88</v>
      </c>
      <c r="J43" s="36" t="s">
        <v>88</v>
      </c>
      <c r="K43" s="36" t="s">
        <v>88</v>
      </c>
      <c r="L43" s="36" t="s">
        <v>88</v>
      </c>
      <c r="M43" s="36" t="s">
        <v>88</v>
      </c>
      <c r="N43" s="36" t="s">
        <v>88</v>
      </c>
      <c r="O43" s="36" t="s">
        <v>88</v>
      </c>
      <c r="P43" s="36" t="s">
        <v>88</v>
      </c>
      <c r="Q43" s="36" t="s">
        <v>88</v>
      </c>
      <c r="R43" s="36" t="s">
        <v>88</v>
      </c>
      <c r="S43" s="36" t="s">
        <v>88</v>
      </c>
      <c r="T43" s="36" t="s">
        <v>88</v>
      </c>
      <c r="U43" s="36" t="s">
        <v>88</v>
      </c>
      <c r="V43" s="36" t="s">
        <v>88</v>
      </c>
      <c r="W43" s="36" t="s">
        <v>88</v>
      </c>
      <c r="X43" s="36" t="s">
        <v>88</v>
      </c>
      <c r="Y43" s="36">
        <v>331.70909090909089</v>
      </c>
      <c r="Z43" s="36">
        <v>324.29913043478263</v>
      </c>
      <c r="AA43" s="36">
        <v>329.33221877239072</v>
      </c>
      <c r="AB43" s="36">
        <v>330.10135650053343</v>
      </c>
      <c r="AC43" s="36">
        <v>342.71158293041833</v>
      </c>
      <c r="AD43" s="36">
        <v>343.7399919775371</v>
      </c>
      <c r="AE43" s="36">
        <v>349.79209465609154</v>
      </c>
      <c r="AF43" s="36">
        <v>350.20570107858242</v>
      </c>
      <c r="AG43" s="36">
        <v>355.81869281827426</v>
      </c>
      <c r="AH43" s="36">
        <v>355.31751375849791</v>
      </c>
      <c r="AI43" s="36">
        <v>367.0858510106421</v>
      </c>
      <c r="AJ43" s="36" t="s">
        <v>88</v>
      </c>
      <c r="AK43" s="36" t="s">
        <v>88</v>
      </c>
      <c r="AL43" s="36" t="s">
        <v>88</v>
      </c>
      <c r="AM43" s="36" t="s">
        <v>88</v>
      </c>
      <c r="AN43" s="36" t="s">
        <v>88</v>
      </c>
      <c r="AO43" s="36" t="s">
        <v>88</v>
      </c>
      <c r="AP43" s="36" t="s">
        <v>88</v>
      </c>
      <c r="AQ43" s="36" t="s">
        <v>88</v>
      </c>
      <c r="AR43" s="36" t="s">
        <v>88</v>
      </c>
      <c r="AS43" s="36" t="s">
        <v>88</v>
      </c>
      <c r="AT43" s="36" t="s">
        <v>88</v>
      </c>
      <c r="AU43" s="36" t="s">
        <v>88</v>
      </c>
      <c r="AV43" s="36" t="s">
        <v>88</v>
      </c>
      <c r="AW43" s="36" t="s">
        <v>88</v>
      </c>
      <c r="AX43" s="36" t="s">
        <v>88</v>
      </c>
      <c r="AY43" s="36" t="s">
        <v>88</v>
      </c>
      <c r="AZ43" s="36" t="s">
        <v>88</v>
      </c>
      <c r="BA43" s="36" t="str">
        <f t="shared" si="2"/>
        <v>–</v>
      </c>
      <c r="BB43" s="30" t="str">
        <f t="shared" si="3"/>
        <v>–</v>
      </c>
      <c r="BC43" s="36"/>
      <c r="BD43" s="2"/>
    </row>
    <row r="44" spans="1:58" ht="12.75" hidden="1" outlineLevel="1">
      <c r="A44" s="47" t="s">
        <v>14</v>
      </c>
      <c r="B44" s="47" t="s">
        <v>4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0"/>
      <c r="BC44" s="39"/>
      <c r="BD44" s="2"/>
    </row>
    <row r="45" spans="1:58" ht="14.25" hidden="1" outlineLevel="1">
      <c r="A45" s="35" t="s">
        <v>76</v>
      </c>
      <c r="B45" s="35" t="s">
        <v>75</v>
      </c>
      <c r="C45" s="36">
        <v>34841</v>
      </c>
      <c r="D45" s="36">
        <v>33885</v>
      </c>
      <c r="E45" s="36">
        <v>34463</v>
      </c>
      <c r="F45" s="36">
        <v>34207</v>
      </c>
      <c r="G45" s="36">
        <v>37966</v>
      </c>
      <c r="H45" s="36">
        <v>34623</v>
      </c>
      <c r="I45" s="36">
        <v>35432</v>
      </c>
      <c r="J45" s="36">
        <v>34731</v>
      </c>
      <c r="K45" s="36">
        <v>34523</v>
      </c>
      <c r="L45" s="36">
        <v>34110</v>
      </c>
      <c r="M45" s="36">
        <v>33534</v>
      </c>
      <c r="N45" s="36">
        <v>33443</v>
      </c>
      <c r="O45" s="36">
        <v>33147</v>
      </c>
      <c r="P45" s="36">
        <v>33010</v>
      </c>
      <c r="Q45" s="36">
        <v>33505</v>
      </c>
      <c r="R45" s="36">
        <v>33858</v>
      </c>
      <c r="S45" s="36">
        <v>34944</v>
      </c>
      <c r="T45" s="36">
        <v>36385</v>
      </c>
      <c r="U45" s="36">
        <v>38835</v>
      </c>
      <c r="V45" s="36">
        <v>42719</v>
      </c>
      <c r="W45" s="36">
        <v>47459</v>
      </c>
      <c r="X45" s="36">
        <v>50555</v>
      </c>
      <c r="Y45" s="36">
        <v>55424</v>
      </c>
      <c r="Z45" s="36">
        <v>59663</v>
      </c>
      <c r="AA45" s="36">
        <v>64570</v>
      </c>
      <c r="AB45" s="36">
        <v>68194</v>
      </c>
      <c r="AC45" s="36">
        <v>72521</v>
      </c>
      <c r="AD45" s="36">
        <v>78919</v>
      </c>
      <c r="AE45" s="36">
        <v>85380</v>
      </c>
      <c r="AF45" s="36">
        <v>88873</v>
      </c>
      <c r="AG45" s="36">
        <v>89950</v>
      </c>
      <c r="AH45" s="36">
        <v>87512</v>
      </c>
      <c r="AI45" s="36">
        <v>85559</v>
      </c>
      <c r="AJ45" s="36">
        <v>84026</v>
      </c>
      <c r="AK45" s="36">
        <v>81022</v>
      </c>
      <c r="AL45" s="36">
        <v>77714</v>
      </c>
      <c r="AM45" s="36">
        <v>74147</v>
      </c>
      <c r="AN45" s="36">
        <v>70341</v>
      </c>
      <c r="AO45" s="36">
        <v>66726</v>
      </c>
      <c r="AP45" s="36">
        <v>62746</v>
      </c>
      <c r="AQ45" s="36">
        <v>59628</v>
      </c>
      <c r="AR45" s="36">
        <v>56831</v>
      </c>
      <c r="AS45" s="36">
        <v>54720</v>
      </c>
      <c r="AT45" s="36">
        <v>53279</v>
      </c>
      <c r="AU45" s="36">
        <v>52287</v>
      </c>
      <c r="AV45" s="36">
        <v>51397</v>
      </c>
      <c r="AW45" s="36">
        <v>51153</v>
      </c>
      <c r="AX45" s="36">
        <v>50365</v>
      </c>
      <c r="AY45" s="36">
        <v>51032</v>
      </c>
      <c r="AZ45" s="36">
        <v>51909</v>
      </c>
      <c r="BA45" s="37">
        <f t="shared" si="2"/>
        <v>1.7185295500862206E-2</v>
      </c>
      <c r="BB45" s="30">
        <f t="shared" si="3"/>
        <v>-1.8544310125026657E-2</v>
      </c>
      <c r="BC45" s="37"/>
      <c r="BD45" s="2"/>
    </row>
    <row r="46" spans="1:58" ht="13.5" hidden="1" outlineLevel="1" thickBot="1">
      <c r="A46" s="48" t="s">
        <v>18</v>
      </c>
      <c r="B46" s="48" t="s">
        <v>16</v>
      </c>
      <c r="C46" s="49">
        <v>247.35225739789328</v>
      </c>
      <c r="D46" s="49">
        <v>250.49431902021544</v>
      </c>
      <c r="E46" s="49">
        <v>267.59132983199379</v>
      </c>
      <c r="F46" s="49">
        <v>268.04455228462012</v>
      </c>
      <c r="G46" s="49">
        <v>269.87304430279721</v>
      </c>
      <c r="H46" s="49">
        <v>276.66580019062474</v>
      </c>
      <c r="I46" s="49">
        <v>272.86069090088057</v>
      </c>
      <c r="J46" s="49">
        <v>300.71118021364191</v>
      </c>
      <c r="K46" s="49">
        <v>298.49665440431016</v>
      </c>
      <c r="L46" s="49">
        <v>329.87393726180005</v>
      </c>
      <c r="M46" s="49">
        <v>329.24792747659092</v>
      </c>
      <c r="N46" s="49">
        <v>343.83877044523518</v>
      </c>
      <c r="O46" s="49">
        <v>342.59510664615198</v>
      </c>
      <c r="P46" s="49">
        <v>353.07482581036049</v>
      </c>
      <c r="Q46" s="49">
        <v>348.96284136696016</v>
      </c>
      <c r="R46" s="49">
        <v>369.15943056293929</v>
      </c>
      <c r="S46" s="49">
        <v>370.79326923076923</v>
      </c>
      <c r="T46" s="49">
        <v>414.42902294901745</v>
      </c>
      <c r="U46" s="49">
        <v>441.74069782412772</v>
      </c>
      <c r="V46" s="49">
        <v>445.46922914862239</v>
      </c>
      <c r="W46" s="49">
        <v>436.74415811542593</v>
      </c>
      <c r="X46" s="49">
        <v>438.43783997626349</v>
      </c>
      <c r="Y46" s="49">
        <v>444.32881062355659</v>
      </c>
      <c r="Z46" s="49">
        <v>447.32298074183331</v>
      </c>
      <c r="AA46" s="49">
        <v>456.58407929378967</v>
      </c>
      <c r="AB46" s="49">
        <v>463.1236765697862</v>
      </c>
      <c r="AC46" s="49">
        <v>483.13904937880073</v>
      </c>
      <c r="AD46" s="49">
        <v>486.44696460928304</v>
      </c>
      <c r="AE46" s="49">
        <v>498.9031740454439</v>
      </c>
      <c r="AF46" s="49">
        <v>498.73404746098367</v>
      </c>
      <c r="AG46" s="49">
        <v>508.2395553085048</v>
      </c>
      <c r="AH46" s="49">
        <v>509.34584971203947</v>
      </c>
      <c r="AI46" s="49">
        <v>524.30733178274636</v>
      </c>
      <c r="AJ46" s="49">
        <v>529.29160021897985</v>
      </c>
      <c r="AK46" s="49">
        <v>544.13071758287867</v>
      </c>
      <c r="AL46" s="49">
        <v>542.77633373652111</v>
      </c>
      <c r="AM46" s="49">
        <v>551.29539967901599</v>
      </c>
      <c r="AN46" s="49">
        <v>549.79575212180657</v>
      </c>
      <c r="AO46" s="49">
        <v>554.47763990048861</v>
      </c>
      <c r="AP46" s="49">
        <v>553.30073630191566</v>
      </c>
      <c r="AQ46" s="49">
        <v>554.91780707050384</v>
      </c>
      <c r="AR46" s="49">
        <v>553.38271365979836</v>
      </c>
      <c r="AS46" s="49">
        <v>551.57571271929828</v>
      </c>
      <c r="AT46" s="49">
        <v>549.29955517183134</v>
      </c>
      <c r="AU46" s="49">
        <v>551.07307743798651</v>
      </c>
      <c r="AV46" s="49">
        <v>548.42175613362645</v>
      </c>
      <c r="AW46" s="49">
        <v>548.52028229038376</v>
      </c>
      <c r="AX46" s="49">
        <v>544.31909063834007</v>
      </c>
      <c r="AY46" s="49">
        <v>555.66689528139204</v>
      </c>
      <c r="AZ46" s="49">
        <v>555.53112177079117</v>
      </c>
      <c r="BA46" s="50">
        <f t="shared" si="2"/>
        <v>-2.4434334986271606E-4</v>
      </c>
      <c r="BB46" s="51">
        <f t="shared" si="3"/>
        <v>4.305608066200291E-4</v>
      </c>
      <c r="BC46" s="37"/>
      <c r="BD46" s="2"/>
    </row>
    <row r="47" spans="1:58" ht="31.5" hidden="1" outlineLevel="1">
      <c r="A47" s="43" t="s">
        <v>71</v>
      </c>
      <c r="B47" s="43" t="s">
        <v>70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6"/>
      <c r="BC47" s="28"/>
      <c r="BD47" s="2"/>
    </row>
    <row r="48" spans="1:58" ht="12.75" hidden="1" outlineLevel="1">
      <c r="A48" s="47" t="s">
        <v>2</v>
      </c>
      <c r="B48" s="47" t="s">
        <v>0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0"/>
      <c r="BC48" s="39"/>
      <c r="BD48" s="2"/>
    </row>
    <row r="49" spans="1:56" ht="12.75" hidden="1" outlineLevel="1">
      <c r="A49" s="35" t="s">
        <v>17</v>
      </c>
      <c r="B49" s="35" t="s">
        <v>10</v>
      </c>
      <c r="C49" s="36">
        <v>248</v>
      </c>
      <c r="D49" s="36">
        <v>242</v>
      </c>
      <c r="E49" s="36">
        <v>268</v>
      </c>
      <c r="F49" s="36">
        <v>257</v>
      </c>
      <c r="G49" s="36">
        <v>263</v>
      </c>
      <c r="H49" s="36">
        <v>251</v>
      </c>
      <c r="I49" s="36">
        <v>302</v>
      </c>
      <c r="J49" s="36">
        <v>309</v>
      </c>
      <c r="K49" s="36">
        <v>336</v>
      </c>
      <c r="L49" s="36">
        <v>372</v>
      </c>
      <c r="M49" s="36">
        <v>410</v>
      </c>
      <c r="N49" s="36">
        <v>445</v>
      </c>
      <c r="O49" s="36">
        <v>472</v>
      </c>
      <c r="P49" s="36">
        <v>481</v>
      </c>
      <c r="Q49" s="36">
        <v>513</v>
      </c>
      <c r="R49" s="36">
        <v>512</v>
      </c>
      <c r="S49" s="36">
        <v>543</v>
      </c>
      <c r="T49" s="36">
        <v>556</v>
      </c>
      <c r="U49" s="36">
        <v>575</v>
      </c>
      <c r="V49" s="36">
        <v>663</v>
      </c>
      <c r="W49" s="36">
        <v>819</v>
      </c>
      <c r="X49" s="36">
        <v>929</v>
      </c>
      <c r="Y49" s="36">
        <v>233</v>
      </c>
      <c r="Z49" s="36">
        <v>243</v>
      </c>
      <c r="AA49" s="36">
        <v>242</v>
      </c>
      <c r="AB49" s="36">
        <v>247</v>
      </c>
      <c r="AC49" s="36">
        <v>250</v>
      </c>
      <c r="AD49" s="36">
        <v>250</v>
      </c>
      <c r="AE49" s="36">
        <v>250</v>
      </c>
      <c r="AF49" s="36">
        <v>241</v>
      </c>
      <c r="AG49" s="36">
        <v>232</v>
      </c>
      <c r="AH49" s="36">
        <v>225</v>
      </c>
      <c r="AI49" s="36">
        <v>215</v>
      </c>
      <c r="AJ49" s="36" t="s">
        <v>88</v>
      </c>
      <c r="AK49" s="36" t="s">
        <v>88</v>
      </c>
      <c r="AL49" s="36" t="s">
        <v>88</v>
      </c>
      <c r="AM49" s="36" t="s">
        <v>88</v>
      </c>
      <c r="AN49" s="36" t="s">
        <v>88</v>
      </c>
      <c r="AO49" s="36" t="s">
        <v>88</v>
      </c>
      <c r="AP49" s="36" t="s">
        <v>88</v>
      </c>
      <c r="AQ49" s="36" t="s">
        <v>88</v>
      </c>
      <c r="AR49" s="36" t="s">
        <v>88</v>
      </c>
      <c r="AS49" s="36" t="s">
        <v>88</v>
      </c>
      <c r="AT49" s="36" t="s">
        <v>88</v>
      </c>
      <c r="AU49" s="36" t="s">
        <v>88</v>
      </c>
      <c r="AV49" s="36" t="s">
        <v>88</v>
      </c>
      <c r="AW49" s="36" t="s">
        <v>88</v>
      </c>
      <c r="AX49" s="36" t="s">
        <v>88</v>
      </c>
      <c r="AY49" s="36" t="s">
        <v>88</v>
      </c>
      <c r="AZ49" s="36" t="s">
        <v>88</v>
      </c>
      <c r="BA49" s="36" t="str">
        <f t="shared" si="2"/>
        <v>–</v>
      </c>
      <c r="BB49" s="30" t="str">
        <f t="shared" si="3"/>
        <v>–</v>
      </c>
      <c r="BC49" s="36"/>
      <c r="BD49" s="2"/>
    </row>
    <row r="50" spans="1:56" ht="12.75" hidden="1" outlineLevel="1">
      <c r="A50" s="35" t="s">
        <v>18</v>
      </c>
      <c r="B50" s="35" t="s">
        <v>11</v>
      </c>
      <c r="C50" s="36">
        <v>149.19354838709677</v>
      </c>
      <c r="D50" s="36">
        <v>152.89256198347107</v>
      </c>
      <c r="E50" s="36">
        <v>164.17910447761193</v>
      </c>
      <c r="F50" s="36">
        <v>163.42412451361866</v>
      </c>
      <c r="G50" s="36">
        <v>163.49809885931558</v>
      </c>
      <c r="H50" s="36">
        <v>167.33067729083666</v>
      </c>
      <c r="I50" s="36">
        <v>165.56291390728478</v>
      </c>
      <c r="J50" s="36">
        <v>168.28478964401293</v>
      </c>
      <c r="K50" s="36">
        <v>169.64285714285714</v>
      </c>
      <c r="L50" s="36">
        <v>188.1720430107527</v>
      </c>
      <c r="M50" s="36">
        <v>187.80487804878049</v>
      </c>
      <c r="N50" s="36">
        <v>193.25842696629215</v>
      </c>
      <c r="O50" s="36">
        <v>192.79661016949152</v>
      </c>
      <c r="P50" s="36">
        <v>201.66320166320168</v>
      </c>
      <c r="Q50" s="36">
        <v>202.72904483430798</v>
      </c>
      <c r="R50" s="36">
        <v>216.796875</v>
      </c>
      <c r="S50" s="36">
        <v>220.99447513812154</v>
      </c>
      <c r="T50" s="36">
        <v>250</v>
      </c>
      <c r="U50" s="36">
        <v>264.3478260869565</v>
      </c>
      <c r="V50" s="36">
        <v>263.95173453996983</v>
      </c>
      <c r="W50" s="36">
        <v>273.1062271062271</v>
      </c>
      <c r="X50" s="36">
        <v>274.88589881593111</v>
      </c>
      <c r="Y50" s="36">
        <v>350.40772532188839</v>
      </c>
      <c r="Z50" s="36">
        <v>349.0946502057613</v>
      </c>
      <c r="AA50" s="36">
        <v>357.78925619834712</v>
      </c>
      <c r="AB50" s="36">
        <v>356.64777327935224</v>
      </c>
      <c r="AC50" s="36">
        <v>369.56400000000002</v>
      </c>
      <c r="AD50" s="36">
        <v>371.21199999999999</v>
      </c>
      <c r="AE50" s="36">
        <v>381.92</v>
      </c>
      <c r="AF50" s="36">
        <v>380.87551867219918</v>
      </c>
      <c r="AG50" s="36">
        <v>386.93965517241378</v>
      </c>
      <c r="AH50" s="36">
        <v>393.24</v>
      </c>
      <c r="AI50" s="36">
        <v>400.40930232558139</v>
      </c>
      <c r="AJ50" s="36" t="s">
        <v>88</v>
      </c>
      <c r="AK50" s="36" t="s">
        <v>88</v>
      </c>
      <c r="AL50" s="36" t="s">
        <v>88</v>
      </c>
      <c r="AM50" s="36" t="s">
        <v>88</v>
      </c>
      <c r="AN50" s="36" t="s">
        <v>88</v>
      </c>
      <c r="AO50" s="36" t="s">
        <v>88</v>
      </c>
      <c r="AP50" s="36" t="s">
        <v>88</v>
      </c>
      <c r="AQ50" s="36" t="s">
        <v>88</v>
      </c>
      <c r="AR50" s="36" t="s">
        <v>88</v>
      </c>
      <c r="AS50" s="36" t="s">
        <v>88</v>
      </c>
      <c r="AT50" s="36" t="s">
        <v>88</v>
      </c>
      <c r="AU50" s="36" t="s">
        <v>88</v>
      </c>
      <c r="AV50" s="36" t="s">
        <v>88</v>
      </c>
      <c r="AW50" s="36" t="s">
        <v>88</v>
      </c>
      <c r="AX50" s="36" t="s">
        <v>88</v>
      </c>
      <c r="AY50" s="36" t="s">
        <v>88</v>
      </c>
      <c r="AZ50" s="36" t="s">
        <v>88</v>
      </c>
      <c r="BA50" s="36" t="str">
        <f t="shared" si="2"/>
        <v>–</v>
      </c>
      <c r="BB50" s="30" t="str">
        <f t="shared" si="3"/>
        <v>–</v>
      </c>
      <c r="BC50" s="36"/>
      <c r="BD50" s="2"/>
    </row>
    <row r="51" spans="1:56" ht="12.75" hidden="1" outlineLevel="1">
      <c r="A51" s="47" t="s">
        <v>3</v>
      </c>
      <c r="B51" s="47" t="s">
        <v>1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0"/>
      <c r="BC51" s="39"/>
      <c r="BD51" s="2"/>
    </row>
    <row r="52" spans="1:56" ht="12.75" hidden="1" outlineLevel="1">
      <c r="A52" s="35" t="s">
        <v>17</v>
      </c>
      <c r="B52" s="35" t="s">
        <v>12</v>
      </c>
      <c r="C52" s="36" t="s">
        <v>88</v>
      </c>
      <c r="D52" s="36" t="s">
        <v>88</v>
      </c>
      <c r="E52" s="36" t="s">
        <v>88</v>
      </c>
      <c r="F52" s="36" t="s">
        <v>88</v>
      </c>
      <c r="G52" s="36" t="s">
        <v>88</v>
      </c>
      <c r="H52" s="36" t="s">
        <v>88</v>
      </c>
      <c r="I52" s="36" t="s">
        <v>88</v>
      </c>
      <c r="J52" s="36" t="s">
        <v>88</v>
      </c>
      <c r="K52" s="36" t="s">
        <v>88</v>
      </c>
      <c r="L52" s="36" t="s">
        <v>88</v>
      </c>
      <c r="M52" s="36" t="s">
        <v>88</v>
      </c>
      <c r="N52" s="36" t="s">
        <v>88</v>
      </c>
      <c r="O52" s="36" t="s">
        <v>88</v>
      </c>
      <c r="P52" s="36" t="s">
        <v>88</v>
      </c>
      <c r="Q52" s="36" t="s">
        <v>88</v>
      </c>
      <c r="R52" s="36" t="s">
        <v>88</v>
      </c>
      <c r="S52" s="36" t="s">
        <v>88</v>
      </c>
      <c r="T52" s="36" t="s">
        <v>88</v>
      </c>
      <c r="U52" s="36" t="s">
        <v>88</v>
      </c>
      <c r="V52" s="36" t="s">
        <v>88</v>
      </c>
      <c r="W52" s="36" t="s">
        <v>88</v>
      </c>
      <c r="X52" s="36" t="s">
        <v>88</v>
      </c>
      <c r="Y52" s="36" t="s">
        <v>88</v>
      </c>
      <c r="Z52" s="36" t="s">
        <v>88</v>
      </c>
      <c r="AA52" s="36">
        <v>4</v>
      </c>
      <c r="AB52" s="36">
        <v>10</v>
      </c>
      <c r="AC52" s="36">
        <v>15</v>
      </c>
      <c r="AD52" s="36">
        <v>24</v>
      </c>
      <c r="AE52" s="36">
        <v>34</v>
      </c>
      <c r="AF52" s="36">
        <v>36</v>
      </c>
      <c r="AG52" s="36">
        <v>36</v>
      </c>
      <c r="AH52" s="36">
        <v>32</v>
      </c>
      <c r="AI52" s="36">
        <v>30</v>
      </c>
      <c r="AJ52" s="36" t="s">
        <v>88</v>
      </c>
      <c r="AK52" s="36" t="s">
        <v>88</v>
      </c>
      <c r="AL52" s="36" t="s">
        <v>88</v>
      </c>
      <c r="AM52" s="36" t="s">
        <v>88</v>
      </c>
      <c r="AN52" s="36" t="s">
        <v>88</v>
      </c>
      <c r="AO52" s="36" t="s">
        <v>88</v>
      </c>
      <c r="AP52" s="36" t="s">
        <v>88</v>
      </c>
      <c r="AQ52" s="36" t="s">
        <v>88</v>
      </c>
      <c r="AR52" s="36" t="s">
        <v>88</v>
      </c>
      <c r="AS52" s="36" t="s">
        <v>88</v>
      </c>
      <c r="AT52" s="36" t="s">
        <v>88</v>
      </c>
      <c r="AU52" s="36" t="s">
        <v>88</v>
      </c>
      <c r="AV52" s="36" t="s">
        <v>88</v>
      </c>
      <c r="AW52" s="36" t="s">
        <v>88</v>
      </c>
      <c r="AX52" s="36" t="s">
        <v>88</v>
      </c>
      <c r="AY52" s="36" t="s">
        <v>88</v>
      </c>
      <c r="AZ52" s="36" t="s">
        <v>88</v>
      </c>
      <c r="BA52" s="36" t="str">
        <f t="shared" si="2"/>
        <v>–</v>
      </c>
      <c r="BB52" s="30" t="str">
        <f t="shared" si="3"/>
        <v>–</v>
      </c>
      <c r="BC52" s="36"/>
      <c r="BD52" s="2"/>
    </row>
    <row r="53" spans="1:56" ht="12.75" hidden="1" outlineLevel="1">
      <c r="A53" s="35" t="s">
        <v>18</v>
      </c>
      <c r="B53" s="35" t="s">
        <v>13</v>
      </c>
      <c r="C53" s="36" t="s">
        <v>88</v>
      </c>
      <c r="D53" s="36" t="s">
        <v>88</v>
      </c>
      <c r="E53" s="36" t="s">
        <v>88</v>
      </c>
      <c r="F53" s="36" t="s">
        <v>88</v>
      </c>
      <c r="G53" s="36" t="s">
        <v>88</v>
      </c>
      <c r="H53" s="36" t="s">
        <v>88</v>
      </c>
      <c r="I53" s="36" t="s">
        <v>88</v>
      </c>
      <c r="J53" s="36" t="s">
        <v>88</v>
      </c>
      <c r="K53" s="36" t="s">
        <v>88</v>
      </c>
      <c r="L53" s="36" t="s">
        <v>88</v>
      </c>
      <c r="M53" s="36" t="s">
        <v>88</v>
      </c>
      <c r="N53" s="36" t="s">
        <v>88</v>
      </c>
      <c r="O53" s="36" t="s">
        <v>88</v>
      </c>
      <c r="P53" s="36" t="s">
        <v>88</v>
      </c>
      <c r="Q53" s="36" t="s">
        <v>88</v>
      </c>
      <c r="R53" s="36" t="s">
        <v>88</v>
      </c>
      <c r="S53" s="36" t="s">
        <v>88</v>
      </c>
      <c r="T53" s="36" t="s">
        <v>88</v>
      </c>
      <c r="U53" s="36" t="s">
        <v>88</v>
      </c>
      <c r="V53" s="36" t="s">
        <v>88</v>
      </c>
      <c r="W53" s="36" t="s">
        <v>88</v>
      </c>
      <c r="X53" s="36" t="s">
        <v>88</v>
      </c>
      <c r="Y53" s="36" t="s">
        <v>88</v>
      </c>
      <c r="Z53" s="36" t="s">
        <v>88</v>
      </c>
      <c r="AA53" s="36">
        <v>301.5</v>
      </c>
      <c r="AB53" s="36">
        <v>321.60000000000002</v>
      </c>
      <c r="AC53" s="36">
        <v>357.06666666666666</v>
      </c>
      <c r="AD53" s="36">
        <v>360.5</v>
      </c>
      <c r="AE53" s="36">
        <v>347.55882352941177</v>
      </c>
      <c r="AF53" s="36">
        <v>363.44444444444446</v>
      </c>
      <c r="AG53" s="36">
        <v>367.36111111111109</v>
      </c>
      <c r="AH53" s="36">
        <v>362.90625</v>
      </c>
      <c r="AI53" s="36">
        <v>379.46666666666664</v>
      </c>
      <c r="AJ53" s="36" t="s">
        <v>88</v>
      </c>
      <c r="AK53" s="36" t="s">
        <v>88</v>
      </c>
      <c r="AL53" s="36" t="s">
        <v>88</v>
      </c>
      <c r="AM53" s="36" t="s">
        <v>88</v>
      </c>
      <c r="AN53" s="36" t="s">
        <v>88</v>
      </c>
      <c r="AO53" s="36" t="s">
        <v>88</v>
      </c>
      <c r="AP53" s="36" t="s">
        <v>88</v>
      </c>
      <c r="AQ53" s="36" t="s">
        <v>88</v>
      </c>
      <c r="AR53" s="36" t="s">
        <v>88</v>
      </c>
      <c r="AS53" s="36" t="s">
        <v>88</v>
      </c>
      <c r="AT53" s="36" t="s">
        <v>88</v>
      </c>
      <c r="AU53" s="36" t="s">
        <v>88</v>
      </c>
      <c r="AV53" s="36" t="s">
        <v>88</v>
      </c>
      <c r="AW53" s="36" t="s">
        <v>88</v>
      </c>
      <c r="AX53" s="36" t="s">
        <v>88</v>
      </c>
      <c r="AY53" s="36" t="s">
        <v>88</v>
      </c>
      <c r="AZ53" s="36" t="s">
        <v>88</v>
      </c>
      <c r="BA53" s="36" t="str">
        <f t="shared" si="2"/>
        <v>–</v>
      </c>
      <c r="BB53" s="30" t="str">
        <f t="shared" si="3"/>
        <v>–</v>
      </c>
      <c r="BC53" s="36"/>
      <c r="BD53" s="2"/>
    </row>
    <row r="54" spans="1:56" ht="12.75" hidden="1" outlineLevel="1">
      <c r="A54" s="47" t="s">
        <v>14</v>
      </c>
      <c r="B54" s="47" t="s">
        <v>4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0"/>
      <c r="BC54" s="39"/>
      <c r="BD54" s="2"/>
    </row>
    <row r="55" spans="1:56" ht="14.25" hidden="1" outlineLevel="1">
      <c r="A55" s="35" t="s">
        <v>76</v>
      </c>
      <c r="B55" s="35" t="s">
        <v>75</v>
      </c>
      <c r="C55" s="36">
        <v>2965</v>
      </c>
      <c r="D55" s="36">
        <v>2671</v>
      </c>
      <c r="E55" s="36">
        <v>2533</v>
      </c>
      <c r="F55" s="36">
        <v>2352</v>
      </c>
      <c r="G55" s="36">
        <v>2427</v>
      </c>
      <c r="H55" s="36">
        <v>2149</v>
      </c>
      <c r="I55" s="36">
        <v>2126</v>
      </c>
      <c r="J55" s="36">
        <v>1988</v>
      </c>
      <c r="K55" s="36">
        <v>1964</v>
      </c>
      <c r="L55" s="36">
        <v>1935</v>
      </c>
      <c r="M55" s="36">
        <v>1857</v>
      </c>
      <c r="N55" s="36">
        <v>1964</v>
      </c>
      <c r="O55" s="36">
        <v>2011</v>
      </c>
      <c r="P55" s="36">
        <v>1986</v>
      </c>
      <c r="Q55" s="36">
        <v>2009</v>
      </c>
      <c r="R55" s="36">
        <v>2016</v>
      </c>
      <c r="S55" s="36">
        <v>2154</v>
      </c>
      <c r="T55" s="36">
        <v>2241</v>
      </c>
      <c r="U55" s="36">
        <v>2455</v>
      </c>
      <c r="V55" s="36">
        <v>2663</v>
      </c>
      <c r="W55" s="36">
        <v>3212</v>
      </c>
      <c r="X55" s="36">
        <v>3407</v>
      </c>
      <c r="Y55" s="36">
        <v>1678</v>
      </c>
      <c r="Z55" s="36">
        <v>1754</v>
      </c>
      <c r="AA55" s="36">
        <v>1831</v>
      </c>
      <c r="AB55" s="36">
        <v>1905</v>
      </c>
      <c r="AC55" s="36">
        <v>1995</v>
      </c>
      <c r="AD55" s="36">
        <v>2101</v>
      </c>
      <c r="AE55" s="36">
        <v>2179</v>
      </c>
      <c r="AF55" s="36">
        <v>2316</v>
      </c>
      <c r="AG55" s="36">
        <v>2399</v>
      </c>
      <c r="AH55" s="36">
        <v>2501</v>
      </c>
      <c r="AI55" s="36">
        <v>2549</v>
      </c>
      <c r="AJ55" s="36">
        <v>2663</v>
      </c>
      <c r="AK55" s="36">
        <v>2766</v>
      </c>
      <c r="AL55" s="36">
        <v>2874</v>
      </c>
      <c r="AM55" s="36">
        <v>3059</v>
      </c>
      <c r="AN55" s="36">
        <v>3287</v>
      </c>
      <c r="AO55" s="36">
        <v>3526</v>
      </c>
      <c r="AP55" s="36">
        <v>3722</v>
      </c>
      <c r="AQ55" s="36">
        <v>3959</v>
      </c>
      <c r="AR55" s="36">
        <v>4222</v>
      </c>
      <c r="AS55" s="36">
        <v>4567</v>
      </c>
      <c r="AT55" s="36">
        <v>4903</v>
      </c>
      <c r="AU55" s="36">
        <v>5249</v>
      </c>
      <c r="AV55" s="36">
        <v>5600</v>
      </c>
      <c r="AW55" s="36">
        <v>6018</v>
      </c>
      <c r="AX55" s="36">
        <v>6306</v>
      </c>
      <c r="AY55" s="36">
        <v>6720</v>
      </c>
      <c r="AZ55" s="36">
        <v>7089</v>
      </c>
      <c r="BA55" s="37">
        <f t="shared" si="2"/>
        <v>5.4910714285714285E-2</v>
      </c>
      <c r="BB55" s="30">
        <f t="shared" si="3"/>
        <v>6.6589314117992765E-2</v>
      </c>
      <c r="BC55" s="37"/>
      <c r="BD55" s="2"/>
    </row>
    <row r="56" spans="1:56" ht="13.5" hidden="1" outlineLevel="1" thickBot="1">
      <c r="A56" s="48" t="s">
        <v>18</v>
      </c>
      <c r="B56" s="48" t="s">
        <v>16</v>
      </c>
      <c r="C56" s="49">
        <v>151.77065767284992</v>
      </c>
      <c r="D56" s="49">
        <v>151.62860351928117</v>
      </c>
      <c r="E56" s="49">
        <v>162.65298065534941</v>
      </c>
      <c r="F56" s="49">
        <v>165.39115646258503</v>
      </c>
      <c r="G56" s="49">
        <v>166.04861969509682</v>
      </c>
      <c r="H56" s="49">
        <v>174.49976733364355</v>
      </c>
      <c r="I56" s="49">
        <v>178.26904985888993</v>
      </c>
      <c r="J56" s="49">
        <v>203.21931589537223</v>
      </c>
      <c r="K56" s="49">
        <v>206.21181262729124</v>
      </c>
      <c r="L56" s="49">
        <v>232.55813953488368</v>
      </c>
      <c r="M56" s="49">
        <v>232.6332794830372</v>
      </c>
      <c r="N56" s="49">
        <v>243.38085539714868</v>
      </c>
      <c r="O56" s="49">
        <v>247.1407260069617</v>
      </c>
      <c r="P56" s="49">
        <v>260.82578046324272</v>
      </c>
      <c r="Q56" s="49">
        <v>263.31508213041315</v>
      </c>
      <c r="R56" s="49">
        <v>284.22619047619048</v>
      </c>
      <c r="S56" s="49">
        <v>289.2293407613742</v>
      </c>
      <c r="T56" s="49">
        <v>330.65595716198123</v>
      </c>
      <c r="U56" s="49">
        <v>351.52749490835032</v>
      </c>
      <c r="V56" s="49">
        <v>353.3608711978971</v>
      </c>
      <c r="W56" s="49">
        <v>341.47104607721047</v>
      </c>
      <c r="X56" s="49">
        <v>346.17698855297914</v>
      </c>
      <c r="Y56" s="49">
        <v>404.76400476758045</v>
      </c>
      <c r="Z56" s="49">
        <v>410.33124287343213</v>
      </c>
      <c r="AA56" s="49">
        <v>425.65319497542328</v>
      </c>
      <c r="AB56" s="49">
        <v>432.04461942257217</v>
      </c>
      <c r="AC56" s="49">
        <v>452.47167919799506</v>
      </c>
      <c r="AD56" s="49">
        <v>463.90147548786285</v>
      </c>
      <c r="AE56" s="49">
        <v>479.99265718219368</v>
      </c>
      <c r="AF56" s="49">
        <v>483.44645941278065</v>
      </c>
      <c r="AG56" s="49">
        <v>494.73739057940816</v>
      </c>
      <c r="AH56" s="49">
        <v>499.54618152738902</v>
      </c>
      <c r="AI56" s="49">
        <v>516.61592781482932</v>
      </c>
      <c r="AJ56" s="49">
        <v>520.50206533984226</v>
      </c>
      <c r="AK56" s="49">
        <v>538.30187997107737</v>
      </c>
      <c r="AL56" s="49">
        <v>539.13604732080728</v>
      </c>
      <c r="AM56" s="49">
        <v>549.63223275580265</v>
      </c>
      <c r="AN56" s="49">
        <v>551.41648919987836</v>
      </c>
      <c r="AO56" s="49">
        <v>557.89024390243912</v>
      </c>
      <c r="AP56" s="49">
        <v>559.1082751209027</v>
      </c>
      <c r="AQ56" s="49">
        <v>558.9012376862845</v>
      </c>
      <c r="AR56" s="49">
        <v>555.82046423495979</v>
      </c>
      <c r="AS56" s="49">
        <v>558.94876286402439</v>
      </c>
      <c r="AT56" s="49">
        <v>561.34387109932698</v>
      </c>
      <c r="AU56" s="49">
        <v>565.328062488093</v>
      </c>
      <c r="AV56" s="49">
        <v>565.01392857142855</v>
      </c>
      <c r="AW56" s="49">
        <v>568.16533732136918</v>
      </c>
      <c r="AX56" s="49">
        <v>570.32905169679668</v>
      </c>
      <c r="AY56" s="49">
        <v>583.31205357142869</v>
      </c>
      <c r="AZ56" s="49">
        <v>585.44646635632682</v>
      </c>
      <c r="BA56" s="50">
        <f t="shared" si="2"/>
        <v>3.6591268289928539E-3</v>
      </c>
      <c r="BB56" s="51">
        <f t="shared" si="3"/>
        <v>4.6381715734657982E-3</v>
      </c>
      <c r="BC56" s="37"/>
      <c r="BD56" s="2"/>
    </row>
    <row r="57" spans="1:56" ht="31.5" collapsed="1">
      <c r="A57" s="43" t="s">
        <v>65</v>
      </c>
      <c r="B57" s="43" t="s">
        <v>63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6"/>
      <c r="BC57" s="28"/>
      <c r="BD57" s="2"/>
    </row>
    <row r="58" spans="1:56" ht="12.75">
      <c r="A58" s="31" t="s">
        <v>2</v>
      </c>
      <c r="B58" s="31" t="s">
        <v>0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0"/>
      <c r="BC58" s="39"/>
      <c r="BD58" s="2"/>
    </row>
    <row r="59" spans="1:56" ht="12.75">
      <c r="A59" s="35" t="s">
        <v>17</v>
      </c>
      <c r="B59" s="35" t="s">
        <v>10</v>
      </c>
      <c r="C59" s="36">
        <v>22535</v>
      </c>
      <c r="D59" s="36">
        <v>22542</v>
      </c>
      <c r="E59" s="36">
        <v>23550</v>
      </c>
      <c r="F59" s="36">
        <v>23894</v>
      </c>
      <c r="G59" s="36">
        <v>27365</v>
      </c>
      <c r="H59" s="36">
        <v>27138</v>
      </c>
      <c r="I59" s="36">
        <v>29145</v>
      </c>
      <c r="J59" s="36">
        <v>29334</v>
      </c>
      <c r="K59" s="36">
        <v>29603</v>
      </c>
      <c r="L59" s="36">
        <v>29983</v>
      </c>
      <c r="M59" s="36">
        <v>30112</v>
      </c>
      <c r="N59" s="36">
        <v>30560</v>
      </c>
      <c r="O59" s="36">
        <v>30854</v>
      </c>
      <c r="P59" s="36">
        <v>31239</v>
      </c>
      <c r="Q59" s="36">
        <v>31871</v>
      </c>
      <c r="R59" s="36">
        <v>32316</v>
      </c>
      <c r="S59" s="36">
        <v>33254</v>
      </c>
      <c r="T59" s="36">
        <v>34083</v>
      </c>
      <c r="U59" s="36">
        <v>35762</v>
      </c>
      <c r="V59" s="36">
        <v>37917</v>
      </c>
      <c r="W59" s="36">
        <v>38822</v>
      </c>
      <c r="X59" s="36">
        <v>40495</v>
      </c>
      <c r="Y59" s="36">
        <v>42129</v>
      </c>
      <c r="Z59" s="36">
        <v>43674</v>
      </c>
      <c r="AA59" s="36">
        <v>45367</v>
      </c>
      <c r="AB59" s="36">
        <v>46570</v>
      </c>
      <c r="AC59" s="36">
        <v>49342</v>
      </c>
      <c r="AD59" s="36">
        <v>51617</v>
      </c>
      <c r="AE59" s="36">
        <v>53463</v>
      </c>
      <c r="AF59" s="36">
        <v>52885</v>
      </c>
      <c r="AG59" s="36">
        <v>49785</v>
      </c>
      <c r="AH59" s="36">
        <v>45074</v>
      </c>
      <c r="AI59" s="36">
        <v>40142</v>
      </c>
      <c r="AJ59" s="36" t="s">
        <v>88</v>
      </c>
      <c r="AK59" s="36" t="s">
        <v>88</v>
      </c>
      <c r="AL59" s="36" t="s">
        <v>88</v>
      </c>
      <c r="AM59" s="36" t="s">
        <v>88</v>
      </c>
      <c r="AN59" s="36" t="s">
        <v>88</v>
      </c>
      <c r="AO59" s="36" t="s">
        <v>88</v>
      </c>
      <c r="AP59" s="36" t="s">
        <v>88</v>
      </c>
      <c r="AQ59" s="36" t="s">
        <v>88</v>
      </c>
      <c r="AR59" s="36" t="s">
        <v>88</v>
      </c>
      <c r="AS59" s="36" t="s">
        <v>88</v>
      </c>
      <c r="AT59" s="36" t="s">
        <v>88</v>
      </c>
      <c r="AU59" s="36" t="s">
        <v>88</v>
      </c>
      <c r="AV59" s="36" t="s">
        <v>88</v>
      </c>
      <c r="AW59" s="36" t="s">
        <v>88</v>
      </c>
      <c r="AX59" s="36" t="s">
        <v>88</v>
      </c>
      <c r="AY59" s="36" t="s">
        <v>88</v>
      </c>
      <c r="AZ59" s="36" t="s">
        <v>88</v>
      </c>
      <c r="BA59" s="36" t="str">
        <f t="shared" si="2"/>
        <v>–</v>
      </c>
      <c r="BB59" s="30" t="str">
        <f t="shared" si="3"/>
        <v>–</v>
      </c>
      <c r="BC59" s="36"/>
      <c r="BD59" s="2"/>
    </row>
    <row r="60" spans="1:56" ht="12.75">
      <c r="A60" s="35" t="s">
        <v>18</v>
      </c>
      <c r="B60" s="35" t="s">
        <v>11</v>
      </c>
      <c r="C60" s="36">
        <v>241.31351231417796</v>
      </c>
      <c r="D60" s="36">
        <v>243.36793540945791</v>
      </c>
      <c r="E60" s="36">
        <v>258.98089171974516</v>
      </c>
      <c r="F60" s="36">
        <v>259.81417929187245</v>
      </c>
      <c r="G60" s="36">
        <v>260.22291247944457</v>
      </c>
      <c r="H60" s="36">
        <v>259.70963224998155</v>
      </c>
      <c r="I60" s="36">
        <v>254.93223537484988</v>
      </c>
      <c r="J60" s="36">
        <v>258.53957864593986</v>
      </c>
      <c r="K60" s="36">
        <v>256.49427422896326</v>
      </c>
      <c r="L60" s="36">
        <v>283.4606276890238</v>
      </c>
      <c r="M60" s="36">
        <v>281.980605738576</v>
      </c>
      <c r="N60" s="36">
        <v>292.27748691099475</v>
      </c>
      <c r="O60" s="36">
        <v>290.98334089583199</v>
      </c>
      <c r="P60" s="36">
        <v>300.809885079548</v>
      </c>
      <c r="Q60" s="36">
        <v>297.73148002886632</v>
      </c>
      <c r="R60" s="36">
        <v>314.95234558732517</v>
      </c>
      <c r="S60" s="36">
        <v>314.48848258856071</v>
      </c>
      <c r="T60" s="36">
        <v>353.84209136519667</v>
      </c>
      <c r="U60" s="36">
        <v>380.26396733963418</v>
      </c>
      <c r="V60" s="36">
        <v>380.80544346862882</v>
      </c>
      <c r="W60" s="36">
        <v>393.23234248621918</v>
      </c>
      <c r="X60" s="36">
        <v>392.90729719718485</v>
      </c>
      <c r="Y60" s="36">
        <v>402.02430629732487</v>
      </c>
      <c r="Z60" s="36">
        <v>401.86717497824793</v>
      </c>
      <c r="AA60" s="36">
        <v>408.48773337447926</v>
      </c>
      <c r="AB60" s="36">
        <v>411.87217092548849</v>
      </c>
      <c r="AC60" s="36">
        <v>426.31243159985411</v>
      </c>
      <c r="AD60" s="36">
        <v>428.45612879477693</v>
      </c>
      <c r="AE60" s="36">
        <v>438.4771898322204</v>
      </c>
      <c r="AF60" s="36">
        <v>437.46349626548169</v>
      </c>
      <c r="AG60" s="36">
        <v>444.37900974189012</v>
      </c>
      <c r="AH60" s="36">
        <v>442.44284953631808</v>
      </c>
      <c r="AI60" s="36">
        <v>452.55393353594741</v>
      </c>
      <c r="AJ60" s="36" t="s">
        <v>88</v>
      </c>
      <c r="AK60" s="36" t="s">
        <v>88</v>
      </c>
      <c r="AL60" s="36" t="s">
        <v>88</v>
      </c>
      <c r="AM60" s="36" t="s">
        <v>88</v>
      </c>
      <c r="AN60" s="36" t="s">
        <v>88</v>
      </c>
      <c r="AO60" s="36" t="s">
        <v>88</v>
      </c>
      <c r="AP60" s="36" t="s">
        <v>88</v>
      </c>
      <c r="AQ60" s="36" t="s">
        <v>88</v>
      </c>
      <c r="AR60" s="36" t="s">
        <v>88</v>
      </c>
      <c r="AS60" s="36" t="s">
        <v>88</v>
      </c>
      <c r="AT60" s="36" t="s">
        <v>88</v>
      </c>
      <c r="AU60" s="36" t="s">
        <v>88</v>
      </c>
      <c r="AV60" s="36" t="s">
        <v>88</v>
      </c>
      <c r="AW60" s="36" t="s">
        <v>88</v>
      </c>
      <c r="AX60" s="36" t="s">
        <v>88</v>
      </c>
      <c r="AY60" s="36" t="s">
        <v>88</v>
      </c>
      <c r="AZ60" s="36" t="s">
        <v>88</v>
      </c>
      <c r="BA60" s="36" t="str">
        <f t="shared" si="2"/>
        <v>–</v>
      </c>
      <c r="BB60" s="30" t="str">
        <f t="shared" si="3"/>
        <v>–</v>
      </c>
      <c r="BC60" s="36"/>
      <c r="BD60" s="2"/>
    </row>
    <row r="61" spans="1:56" ht="12.75">
      <c r="A61" s="31" t="s">
        <v>3</v>
      </c>
      <c r="B61" s="31" t="s">
        <v>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0"/>
      <c r="BC61" s="39"/>
      <c r="BD61" s="2"/>
    </row>
    <row r="62" spans="1:56" ht="12.75">
      <c r="A62" s="35" t="s">
        <v>17</v>
      </c>
      <c r="B62" s="35" t="s">
        <v>12</v>
      </c>
      <c r="C62" s="36" t="s">
        <v>88</v>
      </c>
      <c r="D62" s="36" t="s">
        <v>88</v>
      </c>
      <c r="E62" s="36" t="s">
        <v>88</v>
      </c>
      <c r="F62" s="36" t="s">
        <v>88</v>
      </c>
      <c r="G62" s="36" t="s">
        <v>88</v>
      </c>
      <c r="H62" s="36" t="s">
        <v>88</v>
      </c>
      <c r="I62" s="36" t="s">
        <v>88</v>
      </c>
      <c r="J62" s="36" t="s">
        <v>88</v>
      </c>
      <c r="K62" s="36" t="s">
        <v>88</v>
      </c>
      <c r="L62" s="36" t="s">
        <v>88</v>
      </c>
      <c r="M62" s="36" t="s">
        <v>88</v>
      </c>
      <c r="N62" s="36" t="s">
        <v>88</v>
      </c>
      <c r="O62" s="36" t="s">
        <v>88</v>
      </c>
      <c r="P62" s="36" t="s">
        <v>88</v>
      </c>
      <c r="Q62" s="36" t="s">
        <v>88</v>
      </c>
      <c r="R62" s="36" t="s">
        <v>88</v>
      </c>
      <c r="S62" s="36" t="s">
        <v>88</v>
      </c>
      <c r="T62" s="36" t="s">
        <v>88</v>
      </c>
      <c r="U62" s="36" t="s">
        <v>88</v>
      </c>
      <c r="V62" s="36" t="s">
        <v>88</v>
      </c>
      <c r="W62" s="36" t="s">
        <v>88</v>
      </c>
      <c r="X62" s="36" t="s">
        <v>88</v>
      </c>
      <c r="Y62" s="36">
        <v>330</v>
      </c>
      <c r="Z62" s="36">
        <v>1725</v>
      </c>
      <c r="AA62" s="36">
        <v>4191</v>
      </c>
      <c r="AB62" s="36">
        <v>6571</v>
      </c>
      <c r="AC62" s="36">
        <v>9529</v>
      </c>
      <c r="AD62" s="36">
        <v>12489</v>
      </c>
      <c r="AE62" s="36">
        <v>15416</v>
      </c>
      <c r="AF62" s="36">
        <v>16910</v>
      </c>
      <c r="AG62" s="36">
        <v>16759</v>
      </c>
      <c r="AH62" s="36">
        <v>15477</v>
      </c>
      <c r="AI62" s="36">
        <v>14031</v>
      </c>
      <c r="AJ62" s="36" t="s">
        <v>88</v>
      </c>
      <c r="AK62" s="36" t="s">
        <v>88</v>
      </c>
      <c r="AL62" s="36" t="s">
        <v>88</v>
      </c>
      <c r="AM62" s="36" t="s">
        <v>88</v>
      </c>
      <c r="AN62" s="36" t="s">
        <v>88</v>
      </c>
      <c r="AO62" s="36" t="s">
        <v>88</v>
      </c>
      <c r="AP62" s="36" t="s">
        <v>88</v>
      </c>
      <c r="AQ62" s="36" t="s">
        <v>88</v>
      </c>
      <c r="AR62" s="36" t="s">
        <v>88</v>
      </c>
      <c r="AS62" s="36" t="s">
        <v>88</v>
      </c>
      <c r="AT62" s="36" t="s">
        <v>88</v>
      </c>
      <c r="AU62" s="36" t="s">
        <v>88</v>
      </c>
      <c r="AV62" s="36" t="s">
        <v>88</v>
      </c>
      <c r="AW62" s="36" t="s">
        <v>88</v>
      </c>
      <c r="AX62" s="36" t="s">
        <v>88</v>
      </c>
      <c r="AY62" s="36" t="s">
        <v>88</v>
      </c>
      <c r="AZ62" s="36" t="s">
        <v>88</v>
      </c>
      <c r="BA62" s="36" t="str">
        <f t="shared" si="2"/>
        <v>–</v>
      </c>
      <c r="BB62" s="30" t="str">
        <f t="shared" si="3"/>
        <v>–</v>
      </c>
      <c r="BC62" s="36"/>
      <c r="BD62" s="2"/>
    </row>
    <row r="63" spans="1:56" ht="12.75">
      <c r="A63" s="35" t="s">
        <v>18</v>
      </c>
      <c r="B63" s="35" t="s">
        <v>13</v>
      </c>
      <c r="C63" s="36" t="s">
        <v>88</v>
      </c>
      <c r="D63" s="36" t="s">
        <v>88</v>
      </c>
      <c r="E63" s="36" t="s">
        <v>88</v>
      </c>
      <c r="F63" s="36" t="s">
        <v>88</v>
      </c>
      <c r="G63" s="36" t="s">
        <v>88</v>
      </c>
      <c r="H63" s="36" t="s">
        <v>88</v>
      </c>
      <c r="I63" s="36" t="s">
        <v>88</v>
      </c>
      <c r="J63" s="36" t="s">
        <v>88</v>
      </c>
      <c r="K63" s="36" t="s">
        <v>88</v>
      </c>
      <c r="L63" s="36" t="s">
        <v>88</v>
      </c>
      <c r="M63" s="36" t="s">
        <v>88</v>
      </c>
      <c r="N63" s="36" t="s">
        <v>88</v>
      </c>
      <c r="O63" s="36" t="s">
        <v>88</v>
      </c>
      <c r="P63" s="36" t="s">
        <v>88</v>
      </c>
      <c r="Q63" s="36" t="s">
        <v>88</v>
      </c>
      <c r="R63" s="36" t="s">
        <v>88</v>
      </c>
      <c r="S63" s="36" t="s">
        <v>88</v>
      </c>
      <c r="T63" s="36" t="s">
        <v>88</v>
      </c>
      <c r="U63" s="36" t="s">
        <v>88</v>
      </c>
      <c r="V63" s="36" t="s">
        <v>88</v>
      </c>
      <c r="W63" s="36" t="s">
        <v>88</v>
      </c>
      <c r="X63" s="36" t="s">
        <v>88</v>
      </c>
      <c r="Y63" s="36">
        <v>331.70909090909089</v>
      </c>
      <c r="Z63" s="36">
        <v>324.29913043478263</v>
      </c>
      <c r="AA63" s="36">
        <v>329.30565497494632</v>
      </c>
      <c r="AB63" s="36">
        <v>330.08841880992236</v>
      </c>
      <c r="AC63" s="36">
        <v>342.73417987196979</v>
      </c>
      <c r="AD63" s="36">
        <v>343.77219953559131</v>
      </c>
      <c r="AE63" s="36">
        <v>349.78716917488322</v>
      </c>
      <c r="AF63" s="36">
        <v>350.2338852749852</v>
      </c>
      <c r="AG63" s="36">
        <v>355.84348708156813</v>
      </c>
      <c r="AH63" s="36">
        <v>355.3332041093235</v>
      </c>
      <c r="AI63" s="36">
        <v>367.11232271399047</v>
      </c>
      <c r="AJ63" s="36" t="s">
        <v>88</v>
      </c>
      <c r="AK63" s="36" t="s">
        <v>88</v>
      </c>
      <c r="AL63" s="36" t="s">
        <v>88</v>
      </c>
      <c r="AM63" s="36" t="s">
        <v>88</v>
      </c>
      <c r="AN63" s="36" t="s">
        <v>88</v>
      </c>
      <c r="AO63" s="36" t="s">
        <v>88</v>
      </c>
      <c r="AP63" s="36" t="s">
        <v>88</v>
      </c>
      <c r="AQ63" s="36" t="s">
        <v>88</v>
      </c>
      <c r="AR63" s="36" t="s">
        <v>88</v>
      </c>
      <c r="AS63" s="36" t="s">
        <v>88</v>
      </c>
      <c r="AT63" s="36" t="s">
        <v>88</v>
      </c>
      <c r="AU63" s="36" t="s">
        <v>88</v>
      </c>
      <c r="AV63" s="36" t="s">
        <v>88</v>
      </c>
      <c r="AW63" s="36" t="s">
        <v>88</v>
      </c>
      <c r="AX63" s="36" t="s">
        <v>88</v>
      </c>
      <c r="AY63" s="36" t="s">
        <v>88</v>
      </c>
      <c r="AZ63" s="36" t="s">
        <v>88</v>
      </c>
      <c r="BA63" s="36" t="str">
        <f t="shared" si="2"/>
        <v>–</v>
      </c>
      <c r="BB63" s="30" t="str">
        <f t="shared" si="3"/>
        <v>–</v>
      </c>
      <c r="BC63" s="36"/>
      <c r="BD63" s="2"/>
    </row>
    <row r="64" spans="1:56" ht="12.75">
      <c r="A64" s="31" t="s">
        <v>14</v>
      </c>
      <c r="B64" s="31" t="s">
        <v>4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0"/>
      <c r="BC64" s="39"/>
      <c r="BD64" s="2"/>
    </row>
    <row r="65" spans="1:56" ht="14.25">
      <c r="A65" s="35" t="s">
        <v>76</v>
      </c>
      <c r="B65" s="35" t="s">
        <v>75</v>
      </c>
      <c r="C65" s="36">
        <v>37806</v>
      </c>
      <c r="D65" s="36">
        <v>36556</v>
      </c>
      <c r="E65" s="36">
        <v>36996</v>
      </c>
      <c r="F65" s="36">
        <v>36559</v>
      </c>
      <c r="G65" s="36">
        <v>40393</v>
      </c>
      <c r="H65" s="36">
        <v>36772</v>
      </c>
      <c r="I65" s="36">
        <v>37558</v>
      </c>
      <c r="J65" s="36">
        <v>36719</v>
      </c>
      <c r="K65" s="36">
        <v>36487</v>
      </c>
      <c r="L65" s="36">
        <v>36045</v>
      </c>
      <c r="M65" s="36">
        <v>35391</v>
      </c>
      <c r="N65" s="36">
        <v>35407</v>
      </c>
      <c r="O65" s="36">
        <v>35158</v>
      </c>
      <c r="P65" s="36">
        <v>34996</v>
      </c>
      <c r="Q65" s="36">
        <v>35514</v>
      </c>
      <c r="R65" s="36">
        <v>35874</v>
      </c>
      <c r="S65" s="36">
        <v>37098</v>
      </c>
      <c r="T65" s="36">
        <v>38626</v>
      </c>
      <c r="U65" s="36">
        <v>41290</v>
      </c>
      <c r="V65" s="36">
        <v>45382</v>
      </c>
      <c r="W65" s="36">
        <v>50671</v>
      </c>
      <c r="X65" s="36">
        <v>53962</v>
      </c>
      <c r="Y65" s="36">
        <v>57102</v>
      </c>
      <c r="Z65" s="36">
        <v>61417</v>
      </c>
      <c r="AA65" s="36">
        <v>66401</v>
      </c>
      <c r="AB65" s="36">
        <v>70099</v>
      </c>
      <c r="AC65" s="36">
        <v>74516</v>
      </c>
      <c r="AD65" s="36">
        <v>81020</v>
      </c>
      <c r="AE65" s="36">
        <v>87559</v>
      </c>
      <c r="AF65" s="36">
        <v>91189</v>
      </c>
      <c r="AG65" s="36">
        <v>92349</v>
      </c>
      <c r="AH65" s="36">
        <v>90013</v>
      </c>
      <c r="AI65" s="36">
        <v>88108</v>
      </c>
      <c r="AJ65" s="36">
        <v>86689</v>
      </c>
      <c r="AK65" s="36">
        <v>83788</v>
      </c>
      <c r="AL65" s="36">
        <v>80588</v>
      </c>
      <c r="AM65" s="36">
        <v>77206</v>
      </c>
      <c r="AN65" s="36">
        <v>73628</v>
      </c>
      <c r="AO65" s="36">
        <v>70252</v>
      </c>
      <c r="AP65" s="36">
        <v>66468</v>
      </c>
      <c r="AQ65" s="36">
        <v>63587</v>
      </c>
      <c r="AR65" s="36">
        <v>61053</v>
      </c>
      <c r="AS65" s="36">
        <v>59287</v>
      </c>
      <c r="AT65" s="36">
        <v>58182</v>
      </c>
      <c r="AU65" s="36">
        <v>57536</v>
      </c>
      <c r="AV65" s="36">
        <v>56997</v>
      </c>
      <c r="AW65" s="36">
        <v>57171</v>
      </c>
      <c r="AX65" s="36">
        <v>56671</v>
      </c>
      <c r="AY65" s="36">
        <v>57752</v>
      </c>
      <c r="AZ65" s="36">
        <v>58998</v>
      </c>
      <c r="BA65" s="37">
        <f t="shared" si="2"/>
        <v>2.1575010389250589E-2</v>
      </c>
      <c r="BB65" s="30">
        <f t="shared" si="3"/>
        <v>-1.1627293239716794E-2</v>
      </c>
      <c r="BC65" s="37"/>
      <c r="BD65" s="2"/>
    </row>
    <row r="66" spans="1:56" ht="15" thickBot="1">
      <c r="A66" s="48" t="s">
        <v>83</v>
      </c>
      <c r="B66" s="48" t="s">
        <v>82</v>
      </c>
      <c r="C66" s="49">
        <v>239.85610749616467</v>
      </c>
      <c r="D66" s="49">
        <v>243.27059853375638</v>
      </c>
      <c r="E66" s="49">
        <v>260.4065304357228</v>
      </c>
      <c r="F66" s="49">
        <v>261.44041138980833</v>
      </c>
      <c r="G66" s="49">
        <v>263.63478820587727</v>
      </c>
      <c r="H66" s="49">
        <v>270.69509409333187</v>
      </c>
      <c r="I66" s="49">
        <v>267.50625698918998</v>
      </c>
      <c r="J66" s="49">
        <v>295.43288215910013</v>
      </c>
      <c r="K66" s="49">
        <v>293.52920218159892</v>
      </c>
      <c r="L66" s="49">
        <v>324.64974337633515</v>
      </c>
      <c r="M66" s="49">
        <v>324.17846345115987</v>
      </c>
      <c r="N66" s="49">
        <v>338.266444488378</v>
      </c>
      <c r="O66" s="49">
        <v>337.13521815802949</v>
      </c>
      <c r="P66" s="49">
        <v>347.83975311464167</v>
      </c>
      <c r="Q66" s="49">
        <v>344.11781269358562</v>
      </c>
      <c r="R66" s="49">
        <v>364.38646373418078</v>
      </c>
      <c r="S66" s="49">
        <v>366.0574694053588</v>
      </c>
      <c r="T66" s="49">
        <v>409.56868430590794</v>
      </c>
      <c r="U66" s="49">
        <v>436.37684669411482</v>
      </c>
      <c r="V66" s="49">
        <v>440.06434269093472</v>
      </c>
      <c r="W66" s="49">
        <v>430.70486076848692</v>
      </c>
      <c r="X66" s="49">
        <v>432.61276453800821</v>
      </c>
      <c r="Y66" s="49">
        <v>443.16615880354453</v>
      </c>
      <c r="Z66" s="49">
        <v>446.26653858052333</v>
      </c>
      <c r="AA66" s="49">
        <v>455.73116368729382</v>
      </c>
      <c r="AB66" s="49">
        <v>462.27907673433288</v>
      </c>
      <c r="AC66" s="49">
        <v>482.31799881904556</v>
      </c>
      <c r="AD66" s="49">
        <v>485.86231794618612</v>
      </c>
      <c r="AE66" s="49">
        <v>498.43256547014016</v>
      </c>
      <c r="AF66" s="49">
        <v>498.3457763546042</v>
      </c>
      <c r="AG66" s="49">
        <v>507.88880226098831</v>
      </c>
      <c r="AH66" s="49">
        <v>509.07356715141145</v>
      </c>
      <c r="AI66" s="49">
        <v>524.08481636173792</v>
      </c>
      <c r="AJ66" s="49">
        <v>529.02159443528012</v>
      </c>
      <c r="AK66" s="49">
        <v>543.93829665345868</v>
      </c>
      <c r="AL66" s="49">
        <v>542.64651064674626</v>
      </c>
      <c r="AM66" s="49">
        <v>551.22950288837649</v>
      </c>
      <c r="AN66" s="49">
        <v>549.86810724181021</v>
      </c>
      <c r="AO66" s="49">
        <v>554.64892102715942</v>
      </c>
      <c r="AP66" s="49">
        <v>553.62594030210028</v>
      </c>
      <c r="AQ66" s="49">
        <v>555.16582005755879</v>
      </c>
      <c r="AR66" s="49">
        <v>553.55129150082723</v>
      </c>
      <c r="AS66" s="49">
        <v>552.14367399261232</v>
      </c>
      <c r="AT66" s="49">
        <v>550.31453026709289</v>
      </c>
      <c r="AU66" s="49">
        <v>552.37355742491661</v>
      </c>
      <c r="AV66" s="49">
        <v>550.05195010263697</v>
      </c>
      <c r="AW66" s="49">
        <v>550.58818281996116</v>
      </c>
      <c r="AX66" s="49">
        <v>547.21331898148969</v>
      </c>
      <c r="AY66" s="49">
        <v>558.8836750242416</v>
      </c>
      <c r="AZ66" s="49">
        <v>559.12564832706198</v>
      </c>
      <c r="BA66" s="50">
        <f t="shared" si="2"/>
        <v>4.3295825881814861E-4</v>
      </c>
      <c r="BB66" s="51">
        <f t="shared" si="3"/>
        <v>1.0161303171252855E-3</v>
      </c>
      <c r="BC66" s="37"/>
      <c r="BD66" s="2"/>
    </row>
    <row r="69" spans="1:56">
      <c r="S69" s="55"/>
      <c r="T69" s="55"/>
    </row>
    <row r="77" spans="1:56">
      <c r="C77" s="55"/>
      <c r="D77" s="55">
        <f t="shared" ref="D77:AX77" si="4">D9+D19-D29</f>
        <v>0</v>
      </c>
      <c r="E77" s="55">
        <f t="shared" si="4"/>
        <v>0</v>
      </c>
      <c r="F77" s="55">
        <f t="shared" si="4"/>
        <v>0</v>
      </c>
      <c r="G77" s="55">
        <f t="shared" si="4"/>
        <v>0</v>
      </c>
      <c r="H77" s="55">
        <f t="shared" si="4"/>
        <v>0</v>
      </c>
      <c r="I77" s="55">
        <f t="shared" si="4"/>
        <v>0</v>
      </c>
      <c r="J77" s="55">
        <f t="shared" si="4"/>
        <v>0</v>
      </c>
      <c r="K77" s="55">
        <f t="shared" si="4"/>
        <v>0</v>
      </c>
      <c r="L77" s="55">
        <f t="shared" si="4"/>
        <v>0</v>
      </c>
      <c r="M77" s="55">
        <f t="shared" si="4"/>
        <v>0</v>
      </c>
      <c r="N77" s="55">
        <f t="shared" si="4"/>
        <v>0</v>
      </c>
      <c r="O77" s="55">
        <f t="shared" si="4"/>
        <v>0</v>
      </c>
      <c r="P77" s="55">
        <f t="shared" si="4"/>
        <v>0</v>
      </c>
      <c r="Q77" s="55">
        <f t="shared" si="4"/>
        <v>0</v>
      </c>
      <c r="R77" s="55">
        <f t="shared" si="4"/>
        <v>0</v>
      </c>
      <c r="S77" s="55">
        <f t="shared" si="4"/>
        <v>0</v>
      </c>
      <c r="T77" s="55">
        <f t="shared" si="4"/>
        <v>0</v>
      </c>
      <c r="U77" s="55">
        <f t="shared" si="4"/>
        <v>0</v>
      </c>
      <c r="V77" s="55">
        <f t="shared" si="4"/>
        <v>0</v>
      </c>
      <c r="W77" s="55">
        <f t="shared" si="4"/>
        <v>0</v>
      </c>
      <c r="X77" s="55">
        <f t="shared" si="4"/>
        <v>0</v>
      </c>
      <c r="Y77" s="55">
        <f t="shared" si="4"/>
        <v>0</v>
      </c>
      <c r="Z77" s="55">
        <f t="shared" si="4"/>
        <v>0</v>
      </c>
      <c r="AA77" s="55">
        <f t="shared" si="4"/>
        <v>0</v>
      </c>
      <c r="AB77" s="55"/>
      <c r="AC77" s="55">
        <f t="shared" si="4"/>
        <v>0</v>
      </c>
      <c r="AD77" s="55">
        <f t="shared" si="4"/>
        <v>0</v>
      </c>
      <c r="AE77" s="55">
        <f t="shared" si="4"/>
        <v>0</v>
      </c>
      <c r="AF77" s="55">
        <f t="shared" si="4"/>
        <v>0</v>
      </c>
      <c r="AG77" s="55">
        <f t="shared" si="4"/>
        <v>0</v>
      </c>
      <c r="AH77" s="55">
        <f t="shared" si="4"/>
        <v>0</v>
      </c>
      <c r="AI77" s="55">
        <f t="shared" si="4"/>
        <v>0</v>
      </c>
      <c r="AJ77" s="55">
        <f t="shared" si="4"/>
        <v>0</v>
      </c>
      <c r="AK77" s="55">
        <f t="shared" si="4"/>
        <v>0</v>
      </c>
      <c r="AL77" s="55"/>
      <c r="AM77" s="55">
        <f t="shared" si="4"/>
        <v>0</v>
      </c>
      <c r="AN77" s="55">
        <f t="shared" si="4"/>
        <v>0</v>
      </c>
      <c r="AO77" s="55">
        <f t="shared" si="4"/>
        <v>0</v>
      </c>
      <c r="AP77" s="55">
        <f t="shared" si="4"/>
        <v>0</v>
      </c>
      <c r="AQ77" s="55">
        <f t="shared" si="4"/>
        <v>0</v>
      </c>
      <c r="AR77" s="55">
        <f t="shared" si="4"/>
        <v>0</v>
      </c>
      <c r="AS77" s="55">
        <f t="shared" si="4"/>
        <v>0</v>
      </c>
      <c r="AT77" s="55">
        <f t="shared" si="4"/>
        <v>0</v>
      </c>
      <c r="AU77" s="55">
        <f t="shared" si="4"/>
        <v>0</v>
      </c>
      <c r="AV77" s="55"/>
      <c r="AW77" s="55">
        <f t="shared" si="4"/>
        <v>0</v>
      </c>
      <c r="AX77" s="55">
        <f t="shared" si="4"/>
        <v>0</v>
      </c>
      <c r="AY77" s="55"/>
      <c r="AZ77" s="55"/>
      <c r="BA77" s="55"/>
    </row>
    <row r="78" spans="1:56">
      <c r="C78" s="55"/>
      <c r="D78" s="55">
        <f t="shared" ref="D78:AX78" si="5">D12+D22-D32</f>
        <v>0</v>
      </c>
      <c r="E78" s="55">
        <f t="shared" si="5"/>
        <v>0</v>
      </c>
      <c r="F78" s="55">
        <f t="shared" si="5"/>
        <v>0</v>
      </c>
      <c r="G78" s="55">
        <f t="shared" si="5"/>
        <v>0</v>
      </c>
      <c r="H78" s="55">
        <f t="shared" si="5"/>
        <v>0</v>
      </c>
      <c r="I78" s="55">
        <f t="shared" si="5"/>
        <v>0</v>
      </c>
      <c r="J78" s="55">
        <f t="shared" si="5"/>
        <v>0</v>
      </c>
      <c r="K78" s="55">
        <f t="shared" si="5"/>
        <v>0</v>
      </c>
      <c r="L78" s="55">
        <f t="shared" si="5"/>
        <v>0</v>
      </c>
      <c r="M78" s="55">
        <f t="shared" si="5"/>
        <v>0</v>
      </c>
      <c r="N78" s="55">
        <f t="shared" si="5"/>
        <v>0</v>
      </c>
      <c r="O78" s="55">
        <f t="shared" si="5"/>
        <v>0</v>
      </c>
      <c r="P78" s="55">
        <f t="shared" si="5"/>
        <v>0</v>
      </c>
      <c r="Q78" s="55">
        <f t="shared" si="5"/>
        <v>0</v>
      </c>
      <c r="R78" s="55">
        <f t="shared" si="5"/>
        <v>0</v>
      </c>
      <c r="S78" s="55">
        <f t="shared" si="5"/>
        <v>0</v>
      </c>
      <c r="T78" s="55">
        <f t="shared" si="5"/>
        <v>0</v>
      </c>
      <c r="U78" s="55">
        <f t="shared" si="5"/>
        <v>0</v>
      </c>
      <c r="V78" s="55">
        <f t="shared" si="5"/>
        <v>0</v>
      </c>
      <c r="W78" s="55">
        <f t="shared" si="5"/>
        <v>0</v>
      </c>
      <c r="X78" s="55">
        <f t="shared" si="5"/>
        <v>0</v>
      </c>
      <c r="Y78" s="55">
        <f t="shared" si="5"/>
        <v>0</v>
      </c>
      <c r="Z78" s="55">
        <f t="shared" si="5"/>
        <v>0</v>
      </c>
      <c r="AA78" s="55">
        <f t="shared" si="5"/>
        <v>0</v>
      </c>
      <c r="AB78" s="55"/>
      <c r="AC78" s="55">
        <f t="shared" si="5"/>
        <v>0</v>
      </c>
      <c r="AD78" s="55">
        <f t="shared" si="5"/>
        <v>0</v>
      </c>
      <c r="AE78" s="55">
        <f t="shared" si="5"/>
        <v>0</v>
      </c>
      <c r="AF78" s="55">
        <f t="shared" si="5"/>
        <v>0</v>
      </c>
      <c r="AG78" s="55">
        <f t="shared" si="5"/>
        <v>0</v>
      </c>
      <c r="AH78" s="55">
        <f t="shared" si="5"/>
        <v>0</v>
      </c>
      <c r="AI78" s="55">
        <f t="shared" si="5"/>
        <v>0</v>
      </c>
      <c r="AJ78" s="55">
        <f t="shared" si="5"/>
        <v>0</v>
      </c>
      <c r="AK78" s="55">
        <f t="shared" si="5"/>
        <v>0</v>
      </c>
      <c r="AL78" s="55"/>
      <c r="AM78" s="55">
        <f t="shared" si="5"/>
        <v>0</v>
      </c>
      <c r="AN78" s="55">
        <f t="shared" si="5"/>
        <v>0</v>
      </c>
      <c r="AO78" s="55">
        <f t="shared" si="5"/>
        <v>0</v>
      </c>
      <c r="AP78" s="55">
        <f t="shared" si="5"/>
        <v>0</v>
      </c>
      <c r="AQ78" s="55">
        <f t="shared" si="5"/>
        <v>0</v>
      </c>
      <c r="AR78" s="55">
        <f t="shared" si="5"/>
        <v>0</v>
      </c>
      <c r="AS78" s="55">
        <f t="shared" si="5"/>
        <v>0</v>
      </c>
      <c r="AT78" s="55">
        <f t="shared" si="5"/>
        <v>0</v>
      </c>
      <c r="AU78" s="55">
        <f t="shared" si="5"/>
        <v>0</v>
      </c>
      <c r="AV78" s="55"/>
      <c r="AW78" s="55">
        <f t="shared" si="5"/>
        <v>0</v>
      </c>
      <c r="AX78" s="55">
        <f t="shared" si="5"/>
        <v>0</v>
      </c>
      <c r="AY78" s="55"/>
      <c r="AZ78" s="55"/>
      <c r="BA78" s="55"/>
    </row>
    <row r="79" spans="1:56">
      <c r="C79" s="55"/>
      <c r="D79" s="55">
        <f t="shared" ref="D79:AX79" si="6">D15+D25-D35</f>
        <v>0</v>
      </c>
      <c r="E79" s="55">
        <f t="shared" si="6"/>
        <v>0</v>
      </c>
      <c r="F79" s="55">
        <f t="shared" si="6"/>
        <v>0</v>
      </c>
      <c r="G79" s="55">
        <f t="shared" si="6"/>
        <v>0</v>
      </c>
      <c r="H79" s="55">
        <f t="shared" si="6"/>
        <v>0</v>
      </c>
      <c r="I79" s="55">
        <f t="shared" si="6"/>
        <v>0</v>
      </c>
      <c r="J79" s="55">
        <f t="shared" si="6"/>
        <v>0</v>
      </c>
      <c r="K79" s="55">
        <f t="shared" si="6"/>
        <v>0</v>
      </c>
      <c r="L79" s="55">
        <f t="shared" si="6"/>
        <v>0</v>
      </c>
      <c r="M79" s="55">
        <f t="shared" si="6"/>
        <v>0</v>
      </c>
      <c r="N79" s="55">
        <f t="shared" si="6"/>
        <v>0</v>
      </c>
      <c r="O79" s="55">
        <f t="shared" si="6"/>
        <v>0</v>
      </c>
      <c r="P79" s="55">
        <f t="shared" si="6"/>
        <v>0</v>
      </c>
      <c r="Q79" s="55">
        <f t="shared" si="6"/>
        <v>0</v>
      </c>
      <c r="R79" s="55">
        <f t="shared" si="6"/>
        <v>0</v>
      </c>
      <c r="S79" s="55">
        <f t="shared" si="6"/>
        <v>0</v>
      </c>
      <c r="T79" s="55">
        <f t="shared" si="6"/>
        <v>0</v>
      </c>
      <c r="U79" s="55">
        <f t="shared" si="6"/>
        <v>0</v>
      </c>
      <c r="V79" s="55">
        <f t="shared" si="6"/>
        <v>0</v>
      </c>
      <c r="W79" s="55">
        <f t="shared" si="6"/>
        <v>0</v>
      </c>
      <c r="X79" s="55">
        <f t="shared" si="6"/>
        <v>0</v>
      </c>
      <c r="Y79" s="55">
        <f t="shared" si="6"/>
        <v>0</v>
      </c>
      <c r="Z79" s="55">
        <f t="shared" si="6"/>
        <v>0</v>
      </c>
      <c r="AA79" s="55">
        <f t="shared" si="6"/>
        <v>0</v>
      </c>
      <c r="AB79" s="55"/>
      <c r="AC79" s="55">
        <f t="shared" si="6"/>
        <v>0</v>
      </c>
      <c r="AD79" s="55">
        <f t="shared" si="6"/>
        <v>0</v>
      </c>
      <c r="AE79" s="55">
        <f t="shared" si="6"/>
        <v>0</v>
      </c>
      <c r="AF79" s="55">
        <f t="shared" si="6"/>
        <v>0</v>
      </c>
      <c r="AG79" s="55">
        <f t="shared" si="6"/>
        <v>0</v>
      </c>
      <c r="AH79" s="55">
        <f t="shared" si="6"/>
        <v>0</v>
      </c>
      <c r="AI79" s="55">
        <f t="shared" si="6"/>
        <v>0</v>
      </c>
      <c r="AJ79" s="55">
        <f t="shared" si="6"/>
        <v>0</v>
      </c>
      <c r="AK79" s="55">
        <f t="shared" si="6"/>
        <v>0</v>
      </c>
      <c r="AL79" s="55"/>
      <c r="AM79" s="55">
        <f t="shared" si="6"/>
        <v>0</v>
      </c>
      <c r="AN79" s="55">
        <f t="shared" si="6"/>
        <v>0</v>
      </c>
      <c r="AO79" s="55">
        <f t="shared" si="6"/>
        <v>0</v>
      </c>
      <c r="AP79" s="55">
        <f t="shared" si="6"/>
        <v>0</v>
      </c>
      <c r="AQ79" s="55">
        <f t="shared" si="6"/>
        <v>0</v>
      </c>
      <c r="AR79" s="55">
        <f t="shared" si="6"/>
        <v>0</v>
      </c>
      <c r="AS79" s="55">
        <f t="shared" si="6"/>
        <v>0</v>
      </c>
      <c r="AT79" s="55">
        <f t="shared" si="6"/>
        <v>0</v>
      </c>
      <c r="AU79" s="55">
        <f t="shared" si="6"/>
        <v>0</v>
      </c>
      <c r="AV79" s="55"/>
      <c r="AW79" s="55">
        <f t="shared" si="6"/>
        <v>0</v>
      </c>
      <c r="AX79" s="55">
        <f t="shared" si="6"/>
        <v>0</v>
      </c>
      <c r="AY79" s="55"/>
      <c r="AZ79" s="55"/>
      <c r="BA79" s="55"/>
    </row>
    <row r="81" spans="3:53" ht="12">
      <c r="C81" s="55"/>
      <c r="D81" s="55">
        <f t="shared" ref="D81:AI81" si="7">D39+D49-D59</f>
        <v>0</v>
      </c>
      <c r="E81" s="55">
        <f t="shared" si="7"/>
        <v>0</v>
      </c>
      <c r="F81" s="55">
        <f t="shared" si="7"/>
        <v>0</v>
      </c>
      <c r="G81" s="55">
        <f t="shared" si="7"/>
        <v>0</v>
      </c>
      <c r="H81" s="55">
        <f t="shared" si="7"/>
        <v>0</v>
      </c>
      <c r="I81" s="55">
        <f t="shared" si="7"/>
        <v>0</v>
      </c>
      <c r="J81" s="55">
        <f t="shared" si="7"/>
        <v>0</v>
      </c>
      <c r="K81" s="55">
        <f t="shared" si="7"/>
        <v>0</v>
      </c>
      <c r="L81" s="55">
        <f t="shared" si="7"/>
        <v>0</v>
      </c>
      <c r="M81" s="55">
        <f t="shared" si="7"/>
        <v>0</v>
      </c>
      <c r="N81" s="55">
        <f t="shared" si="7"/>
        <v>0</v>
      </c>
      <c r="O81" s="55">
        <f t="shared" si="7"/>
        <v>0</v>
      </c>
      <c r="P81" s="55">
        <f t="shared" si="7"/>
        <v>0</v>
      </c>
      <c r="Q81" s="55">
        <f t="shared" si="7"/>
        <v>0</v>
      </c>
      <c r="R81" s="55">
        <f t="shared" si="7"/>
        <v>0</v>
      </c>
      <c r="S81" s="55">
        <f t="shared" si="7"/>
        <v>0</v>
      </c>
      <c r="T81" s="55">
        <f t="shared" si="7"/>
        <v>0</v>
      </c>
      <c r="U81" s="55">
        <f t="shared" si="7"/>
        <v>0</v>
      </c>
      <c r="V81" s="55">
        <f t="shared" si="7"/>
        <v>0</v>
      </c>
      <c r="W81" s="55">
        <f t="shared" si="7"/>
        <v>0</v>
      </c>
      <c r="X81" s="55">
        <f t="shared" si="7"/>
        <v>0</v>
      </c>
      <c r="Y81" s="55">
        <f t="shared" si="7"/>
        <v>0</v>
      </c>
      <c r="Z81" s="55">
        <f t="shared" si="7"/>
        <v>0</v>
      </c>
      <c r="AA81" s="55">
        <f t="shared" si="7"/>
        <v>0</v>
      </c>
      <c r="AB81" s="55"/>
      <c r="AC81" s="55">
        <f t="shared" si="7"/>
        <v>0</v>
      </c>
      <c r="AD81" s="55">
        <f t="shared" si="7"/>
        <v>0</v>
      </c>
      <c r="AE81" s="55">
        <f t="shared" si="7"/>
        <v>0</v>
      </c>
      <c r="AF81" s="55">
        <f t="shared" si="7"/>
        <v>0</v>
      </c>
      <c r="AG81" s="55">
        <f t="shared" si="7"/>
        <v>0</v>
      </c>
      <c r="AH81" s="55">
        <f t="shared" si="7"/>
        <v>0</v>
      </c>
      <c r="AI81" s="55">
        <f t="shared" si="7"/>
        <v>0</v>
      </c>
      <c r="AJ81" s="52" t="str">
        <f>IF(AJ59="–","–",AJ39+AJ49-AJ59)</f>
        <v>–</v>
      </c>
      <c r="AK81" s="52" t="str">
        <f t="shared" ref="AK81:AX81" si="8">IF(AK59="–","–",AK39+AK49-AK59)</f>
        <v>–</v>
      </c>
      <c r="AL81" s="52"/>
      <c r="AM81" s="52" t="str">
        <f t="shared" si="8"/>
        <v>–</v>
      </c>
      <c r="AN81" s="52" t="str">
        <f t="shared" si="8"/>
        <v>–</v>
      </c>
      <c r="AO81" s="52" t="str">
        <f t="shared" si="8"/>
        <v>–</v>
      </c>
      <c r="AP81" s="52" t="str">
        <f t="shared" si="8"/>
        <v>–</v>
      </c>
      <c r="AQ81" s="52" t="str">
        <f t="shared" si="8"/>
        <v>–</v>
      </c>
      <c r="AR81" s="52" t="str">
        <f t="shared" si="8"/>
        <v>–</v>
      </c>
      <c r="AS81" s="52" t="str">
        <f t="shared" si="8"/>
        <v>–</v>
      </c>
      <c r="AT81" s="52" t="str">
        <f t="shared" si="8"/>
        <v>–</v>
      </c>
      <c r="AU81" s="52" t="str">
        <f t="shared" si="8"/>
        <v>–</v>
      </c>
      <c r="AV81" s="52"/>
      <c r="AW81" s="52" t="str">
        <f t="shared" si="8"/>
        <v>–</v>
      </c>
      <c r="AX81" s="52" t="str">
        <f t="shared" si="8"/>
        <v>–</v>
      </c>
      <c r="AY81" s="52"/>
      <c r="AZ81" s="52"/>
      <c r="BA81" s="52"/>
    </row>
    <row r="82" spans="3:53" ht="12">
      <c r="C82" s="52"/>
      <c r="D82" s="52" t="str">
        <f t="shared" ref="D82:AX82" si="9">IF(D62="–","–",D42+D52-D62)</f>
        <v>–</v>
      </c>
      <c r="E82" s="52" t="str">
        <f t="shared" si="9"/>
        <v>–</v>
      </c>
      <c r="F82" s="52" t="str">
        <f t="shared" si="9"/>
        <v>–</v>
      </c>
      <c r="G82" s="52" t="str">
        <f t="shared" si="9"/>
        <v>–</v>
      </c>
      <c r="H82" s="52" t="str">
        <f t="shared" si="9"/>
        <v>–</v>
      </c>
      <c r="I82" s="52" t="str">
        <f t="shared" si="9"/>
        <v>–</v>
      </c>
      <c r="J82" s="52" t="str">
        <f t="shared" si="9"/>
        <v>–</v>
      </c>
      <c r="K82" s="52" t="str">
        <f t="shared" si="9"/>
        <v>–</v>
      </c>
      <c r="L82" s="52" t="str">
        <f t="shared" si="9"/>
        <v>–</v>
      </c>
      <c r="M82" s="52" t="str">
        <f t="shared" si="9"/>
        <v>–</v>
      </c>
      <c r="N82" s="52" t="str">
        <f t="shared" si="9"/>
        <v>–</v>
      </c>
      <c r="O82" s="52" t="str">
        <f t="shared" si="9"/>
        <v>–</v>
      </c>
      <c r="P82" s="52" t="str">
        <f t="shared" si="9"/>
        <v>–</v>
      </c>
      <c r="Q82" s="52" t="str">
        <f t="shared" si="9"/>
        <v>–</v>
      </c>
      <c r="R82" s="52" t="str">
        <f t="shared" si="9"/>
        <v>–</v>
      </c>
      <c r="S82" s="52" t="str">
        <f t="shared" si="9"/>
        <v>–</v>
      </c>
      <c r="T82" s="52" t="str">
        <f t="shared" si="9"/>
        <v>–</v>
      </c>
      <c r="U82" s="52" t="str">
        <f t="shared" si="9"/>
        <v>–</v>
      </c>
      <c r="V82" s="52" t="str">
        <f t="shared" si="9"/>
        <v>–</v>
      </c>
      <c r="W82" s="52" t="str">
        <f t="shared" si="9"/>
        <v>–</v>
      </c>
      <c r="X82" s="52" t="str">
        <f t="shared" si="9"/>
        <v>–</v>
      </c>
      <c r="Y82" s="52">
        <f>IF(Y62="–","–",SUM(Y42,Y52)-Y62)</f>
        <v>0</v>
      </c>
      <c r="Z82" s="52">
        <f t="shared" ref="Z82:AA82" si="10">IF(Z62="–","–",SUM(Z42,Z52)-Z62)</f>
        <v>0</v>
      </c>
      <c r="AA82" s="52">
        <f t="shared" si="10"/>
        <v>0</v>
      </c>
      <c r="AB82" s="52"/>
      <c r="AC82" s="52">
        <f t="shared" si="9"/>
        <v>0</v>
      </c>
      <c r="AD82" s="52">
        <f t="shared" si="9"/>
        <v>0</v>
      </c>
      <c r="AE82" s="52">
        <f t="shared" si="9"/>
        <v>0</v>
      </c>
      <c r="AF82" s="52">
        <f t="shared" si="9"/>
        <v>0</v>
      </c>
      <c r="AG82" s="52">
        <f t="shared" si="9"/>
        <v>0</v>
      </c>
      <c r="AH82" s="52">
        <f t="shared" si="9"/>
        <v>0</v>
      </c>
      <c r="AI82" s="52">
        <f t="shared" si="9"/>
        <v>0</v>
      </c>
      <c r="AJ82" s="52" t="str">
        <f t="shared" si="9"/>
        <v>–</v>
      </c>
      <c r="AK82" s="52" t="str">
        <f t="shared" si="9"/>
        <v>–</v>
      </c>
      <c r="AL82" s="52"/>
      <c r="AM82" s="52" t="str">
        <f t="shared" si="9"/>
        <v>–</v>
      </c>
      <c r="AN82" s="52" t="str">
        <f t="shared" si="9"/>
        <v>–</v>
      </c>
      <c r="AO82" s="52" t="str">
        <f t="shared" si="9"/>
        <v>–</v>
      </c>
      <c r="AP82" s="52" t="str">
        <f t="shared" si="9"/>
        <v>–</v>
      </c>
      <c r="AQ82" s="52" t="str">
        <f t="shared" si="9"/>
        <v>–</v>
      </c>
      <c r="AR82" s="52" t="str">
        <f t="shared" si="9"/>
        <v>–</v>
      </c>
      <c r="AS82" s="52" t="str">
        <f t="shared" si="9"/>
        <v>–</v>
      </c>
      <c r="AT82" s="52" t="str">
        <f t="shared" si="9"/>
        <v>–</v>
      </c>
      <c r="AU82" s="52" t="str">
        <f t="shared" si="9"/>
        <v>–</v>
      </c>
      <c r="AV82" s="52"/>
      <c r="AW82" s="52" t="str">
        <f t="shared" si="9"/>
        <v>–</v>
      </c>
      <c r="AX82" s="52" t="str">
        <f t="shared" si="9"/>
        <v>–</v>
      </c>
      <c r="AY82" s="52"/>
      <c r="AZ82" s="52"/>
      <c r="BA82" s="52"/>
    </row>
    <row r="83" spans="3:53">
      <c r="C83" s="55"/>
      <c r="D83" s="55">
        <f t="shared" ref="D83:AX83" si="11">D45+D55-D65</f>
        <v>0</v>
      </c>
      <c r="E83" s="55">
        <f t="shared" si="11"/>
        <v>0</v>
      </c>
      <c r="F83" s="55">
        <f t="shared" si="11"/>
        <v>0</v>
      </c>
      <c r="G83" s="55">
        <f t="shared" si="11"/>
        <v>0</v>
      </c>
      <c r="H83" s="55">
        <f t="shared" si="11"/>
        <v>0</v>
      </c>
      <c r="I83" s="55">
        <f t="shared" si="11"/>
        <v>0</v>
      </c>
      <c r="J83" s="55">
        <f t="shared" si="11"/>
        <v>0</v>
      </c>
      <c r="K83" s="55">
        <f t="shared" si="11"/>
        <v>0</v>
      </c>
      <c r="L83" s="55">
        <f t="shared" si="11"/>
        <v>0</v>
      </c>
      <c r="M83" s="55">
        <f t="shared" si="11"/>
        <v>0</v>
      </c>
      <c r="N83" s="55">
        <f t="shared" si="11"/>
        <v>0</v>
      </c>
      <c r="O83" s="55">
        <f t="shared" si="11"/>
        <v>0</v>
      </c>
      <c r="P83" s="55">
        <f t="shared" si="11"/>
        <v>0</v>
      </c>
      <c r="Q83" s="55">
        <f t="shared" si="11"/>
        <v>0</v>
      </c>
      <c r="R83" s="55">
        <f t="shared" si="11"/>
        <v>0</v>
      </c>
      <c r="S83" s="55">
        <f t="shared" si="11"/>
        <v>0</v>
      </c>
      <c r="T83" s="55">
        <f t="shared" si="11"/>
        <v>0</v>
      </c>
      <c r="U83" s="55">
        <f t="shared" si="11"/>
        <v>0</v>
      </c>
      <c r="V83" s="55">
        <f t="shared" si="11"/>
        <v>0</v>
      </c>
      <c r="W83" s="55">
        <f t="shared" si="11"/>
        <v>0</v>
      </c>
      <c r="X83" s="55">
        <f t="shared" si="11"/>
        <v>0</v>
      </c>
      <c r="Y83" s="55">
        <f>Y45+Y55-Y65</f>
        <v>0</v>
      </c>
      <c r="Z83" s="55">
        <f t="shared" si="11"/>
        <v>0</v>
      </c>
      <c r="AA83" s="55">
        <f t="shared" si="11"/>
        <v>0</v>
      </c>
      <c r="AB83" s="55"/>
      <c r="AC83" s="55">
        <f t="shared" si="11"/>
        <v>0</v>
      </c>
      <c r="AD83" s="55">
        <f t="shared" si="11"/>
        <v>0</v>
      </c>
      <c r="AE83" s="55">
        <f t="shared" si="11"/>
        <v>0</v>
      </c>
      <c r="AF83" s="55">
        <f t="shared" si="11"/>
        <v>0</v>
      </c>
      <c r="AG83" s="55">
        <f t="shared" si="11"/>
        <v>0</v>
      </c>
      <c r="AH83" s="55">
        <f t="shared" si="11"/>
        <v>0</v>
      </c>
      <c r="AI83" s="55">
        <f t="shared" si="11"/>
        <v>0</v>
      </c>
      <c r="AJ83" s="55">
        <f t="shared" si="11"/>
        <v>0</v>
      </c>
      <c r="AK83" s="55">
        <f t="shared" si="11"/>
        <v>0</v>
      </c>
      <c r="AL83" s="55"/>
      <c r="AM83" s="55">
        <f t="shared" si="11"/>
        <v>0</v>
      </c>
      <c r="AN83" s="55">
        <f t="shared" si="11"/>
        <v>0</v>
      </c>
      <c r="AO83" s="55">
        <f t="shared" si="11"/>
        <v>0</v>
      </c>
      <c r="AP83" s="55">
        <f t="shared" si="11"/>
        <v>0</v>
      </c>
      <c r="AQ83" s="55">
        <f t="shared" si="11"/>
        <v>0</v>
      </c>
      <c r="AR83" s="55">
        <f t="shared" si="11"/>
        <v>0</v>
      </c>
      <c r="AS83" s="55">
        <f t="shared" si="11"/>
        <v>0</v>
      </c>
      <c r="AT83" s="55">
        <f t="shared" si="11"/>
        <v>0</v>
      </c>
      <c r="AU83" s="55">
        <f t="shared" si="11"/>
        <v>0</v>
      </c>
      <c r="AV83" s="55"/>
      <c r="AW83" s="55">
        <f t="shared" si="11"/>
        <v>0</v>
      </c>
      <c r="AX83" s="55">
        <f t="shared" si="11"/>
        <v>0</v>
      </c>
      <c r="AY83" s="55"/>
      <c r="AZ83" s="55"/>
      <c r="BA83" s="55"/>
    </row>
    <row r="84" spans="3:53">
      <c r="C84" s="55"/>
    </row>
    <row r="88" spans="3:53">
      <c r="C88" s="55"/>
    </row>
    <row r="89" spans="3:53">
      <c r="C89" s="55"/>
    </row>
    <row r="90" spans="3:53">
      <c r="C90" s="55"/>
    </row>
    <row r="100" spans="3:3">
      <c r="C100" s="55"/>
    </row>
    <row r="101" spans="3:3">
      <c r="C101" s="55"/>
    </row>
    <row r="102" spans="3:3">
      <c r="C102" s="55"/>
    </row>
  </sheetData>
  <pageMargins left="0.39370078740157483" right="0.31496062992125984" top="0.78740157480314965" bottom="0.78740157480314965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IV_AI_3.1_3.2</vt:lpstr>
      <vt:lpstr>IV_AI_3.3</vt:lpstr>
      <vt:lpstr>IV_AI_3.1_3.2!Druckbereich</vt:lpstr>
      <vt:lpstr>IV_AI_3.3!Druckbereich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2020-06-12T08:46:43Z</cp:lastPrinted>
  <dcterms:created xsi:type="dcterms:W3CDTF">2012-01-24T12:55:29Z</dcterms:created>
  <dcterms:modified xsi:type="dcterms:W3CDTF">2025-10-15T12:48:38Z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2025-05-21T07:52:24Z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488bd9ae-3e12-462f-b648-75a5f764220c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