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MASS\01_admin\00_sekretariat\Sekretariat\SVS-WEB-Tabellen\SVS 2025 fertige Tabellen\3.säule\"/>
    </mc:Choice>
  </mc:AlternateContent>
  <xr:revisionPtr revIDLastSave="0" documentId="13_ncr:1_{419DEE6E-B9BE-4A56-8202-8F9F3EEBB7C6}" xr6:coauthVersionLast="47" xr6:coauthVersionMax="47" xr10:uidLastSave="{00000000-0000-0000-0000-000000000000}"/>
  <bookViews>
    <workbookView xWindow="-120" yWindow="-120" windowWidth="38640" windowHeight="21120" tabRatio="603" xr2:uid="{00000000-000D-0000-FFFF-FFFF00000000}"/>
  </bookViews>
  <sheets>
    <sheet name="Säule 3a_Steuerpfl. mit Abzug" sheetId="1" r:id="rId1"/>
  </sheets>
  <definedNames>
    <definedName name="_ftn1" localSheetId="0">'Säule 3a_Steuerpfl. mit Abzug'!#REF!</definedName>
    <definedName name="_ftn2" localSheetId="0">'Säule 3a_Steuerpfl. mit Abzug'!$A$4</definedName>
    <definedName name="_ftn3" localSheetId="0">'Säule 3a_Steuerpfl. mit Abzug'!#REF!</definedName>
    <definedName name="_xlnm.Print_Area" localSheetId="0">'Säule 3a_Steuerpfl. mit Abzug'!$A$1:$AO$26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98" i="1" l="1"/>
  <c r="AN99" i="1" l="1"/>
  <c r="AM98" i="1"/>
  <c r="AO3" i="1"/>
  <c r="AO4" i="1"/>
  <c r="AM99" i="1" l="1"/>
  <c r="D99" i="1"/>
  <c r="E99" i="1"/>
  <c r="F99" i="1"/>
  <c r="G99" i="1"/>
  <c r="H99" i="1"/>
  <c r="I99" i="1"/>
  <c r="J99" i="1"/>
  <c r="C99" i="1"/>
  <c r="AP4" i="1" l="1"/>
  <c r="AP3" i="1"/>
  <c r="AI99" i="1"/>
  <c r="AA99" i="1"/>
  <c r="S99" i="1"/>
  <c r="K99" i="1"/>
  <c r="AH99" i="1"/>
  <c r="Z99" i="1"/>
  <c r="R99" i="1"/>
  <c r="AG99" i="1"/>
  <c r="Y99" i="1"/>
  <c r="Q99" i="1"/>
  <c r="AF99" i="1"/>
  <c r="X99" i="1"/>
  <c r="P99" i="1"/>
  <c r="AE99" i="1"/>
  <c r="W99" i="1"/>
  <c r="AL99" i="1"/>
  <c r="AD99" i="1"/>
  <c r="V99" i="1"/>
  <c r="AK99" i="1"/>
  <c r="AC99" i="1"/>
  <c r="U99" i="1"/>
  <c r="M99" i="1"/>
  <c r="AJ99" i="1"/>
  <c r="AB99" i="1"/>
  <c r="T99" i="1"/>
  <c r="AL98" i="1" l="1"/>
  <c r="AJ98" i="1" l="1"/>
  <c r="AK98" i="1"/>
  <c r="AI98" i="1" l="1"/>
  <c r="AH98" i="1"/>
  <c r="AG98" i="1"/>
  <c r="AF98" i="1"/>
  <c r="AE98" i="1"/>
  <c r="AD98" i="1"/>
  <c r="AC98" i="1"/>
  <c r="AB98" i="1"/>
  <c r="AA98" i="1"/>
  <c r="Z98" i="1"/>
  <c r="Y98" i="1"/>
  <c r="X98" i="1"/>
  <c r="W98" i="1"/>
  <c r="V98" i="1"/>
  <c r="U98" i="1"/>
  <c r="T98" i="1"/>
  <c r="S98" i="1"/>
  <c r="R98" i="1"/>
  <c r="C98" i="1"/>
  <c r="D2" i="1"/>
  <c r="D98" i="1" s="1"/>
  <c r="E2" i="1" l="1"/>
  <c r="F2" i="1" s="1"/>
  <c r="G2" i="1" s="1"/>
  <c r="E98" i="1" l="1"/>
  <c r="F98" i="1"/>
  <c r="H2" i="1"/>
  <c r="G98" i="1"/>
  <c r="I2" i="1" l="1"/>
  <c r="H98" i="1"/>
  <c r="I98" i="1" l="1"/>
  <c r="J2" i="1"/>
  <c r="J98" i="1" l="1"/>
  <c r="K2" i="1"/>
  <c r="L2" i="1" l="1"/>
  <c r="K98" i="1"/>
  <c r="L98" i="1" l="1"/>
  <c r="M2" i="1"/>
  <c r="N2" i="1" l="1"/>
  <c r="M98" i="1"/>
  <c r="N98" i="1" l="1"/>
  <c r="O2" i="1"/>
  <c r="P2" i="1" l="1"/>
  <c r="O98" i="1"/>
  <c r="Q2" i="1" l="1"/>
  <c r="Q98" i="1" s="1"/>
  <c r="P98" i="1"/>
  <c r="L99" i="1" l="1"/>
  <c r="N99" i="1"/>
  <c r="O99" i="1" l="1"/>
</calcChain>
</file>

<file path=xl/sharedStrings.xml><?xml version="1.0" encoding="utf-8"?>
<sst xmlns="http://schemas.openxmlformats.org/spreadsheetml/2006/main" count="44" uniqueCount="28">
  <si>
    <t>2005</t>
  </si>
  <si>
    <t>2006</t>
  </si>
  <si>
    <t>2007</t>
  </si>
  <si>
    <t>2008</t>
  </si>
  <si>
    <t>2009</t>
  </si>
  <si>
    <t>2010</t>
  </si>
  <si>
    <t>2011</t>
  </si>
  <si>
    <t>2012</t>
  </si>
  <si>
    <t>2013</t>
  </si>
  <si>
    <t>2014</t>
  </si>
  <si>
    <t>2015</t>
  </si>
  <si>
    <t>2016</t>
  </si>
  <si>
    <t>2017</t>
  </si>
  <si>
    <t>2018</t>
  </si>
  <si>
    <t>Anzahl Steuerpflichtige</t>
  </si>
  <si>
    <t xml:space="preserve">Pilier 3a
Contribuables avec une déduction du pilier 3a </t>
  </si>
  <si>
    <t>Nombre de contribuables</t>
  </si>
  <si>
    <t xml:space="preserve">Nombre de contribuables avec une déduction du pilier 3a </t>
  </si>
  <si>
    <t xml:space="preserve">Part des contribuables avec une déduction du pilier 3a </t>
  </si>
  <si>
    <t>Säule 3a
Anzahl Steuerpflichtige mit einem Säule-3a-Abzug</t>
  </si>
  <si>
    <t>Anteil Steuerpflichtige mit einem Säule-3a-Abzug</t>
  </si>
  <si>
    <t>Säule 3a
Steuerpflichtige mit einem Säule-3a-Abzug</t>
  </si>
  <si>
    <t>Anzahl Steuerpflichtige mit einem Säule-3a-Abzug</t>
  </si>
  <si>
    <t>TV 2021/2022</t>
  </si>
  <si>
    <t>Ø TV 2012–2022</t>
  </si>
  <si>
    <t>VR 2021/2022</t>
  </si>
  <si>
    <t>Ø VR 2012–2022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</si>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</sst>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
  </numFmts>
  <fonts count="9">
    <font>
      <sz val="12"/>
      <name val="Arial"/>
    </font>
    <font>
      <sz val="11"/>
      <color theme="1"/>
      <name val="Arial"/>
      <family val="2"/>
    </font>
    <font>
      <b/>
      <sz val="14"/>
      <name val="Arial"/>
      <family val="2"/>
    </font>
    <font>
      <sz val="12"/>
      <name val="Arial"/>
      <family val="2"/>
    </font>
    <font>
      <sz val="12"/>
      <name val="55 Helvetica Roman"/>
    </font>
    <font>
      <b/>
      <sz val="10"/>
      <name val="Arial"/>
      <family val="2"/>
    </font>
    <font>
      <sz val="10"/>
      <name val="Arial"/>
      <family val="2"/>
    </font>
    <font>
      <sz val="10"/>
      <name val="Geneva"/>
    </font>
    <font>
      <sz val="9"/>
      <name val="Helv"/>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top/>
      <bottom style="medium">
        <color indexed="64"/>
      </bottom>
      <diagonal/>
    </border>
    <border>
      <left/>
      <right style="thin">
        <color indexed="64"/>
      </right>
      <top/>
      <bottom/>
      <diagonal/>
    </border>
  </borders>
  <cellStyleXfs count="6">
    <xf numFmtId="0" fontId="0" fillId="0" borderId="0"/>
    <xf numFmtId="9" fontId="3" fillId="0" borderId="0" applyFont="0" applyFill="0" applyBorder="0" applyAlignment="0" applyProtection="0"/>
    <xf numFmtId="0" fontId="1" fillId="0" borderId="0"/>
    <xf numFmtId="0" fontId="4" fillId="0" borderId="0"/>
    <xf numFmtId="0" fontId="7" fillId="0" borderId="0"/>
    <xf numFmtId="0" fontId="8" fillId="0" borderId="0"/>
  </cellStyleXfs>
  <cellXfs count="30">
    <xf numFmtId="0" fontId="0" fillId="0" borderId="0" xfId="0"/>
    <xf numFmtId="9" fontId="2" fillId="0" borderId="0" xfId="1" applyFont="1" applyFill="1" applyAlignment="1">
      <alignment horizontal="left" vertical="top"/>
    </xf>
    <xf numFmtId="10" fontId="6" fillId="0" borderId="0" xfId="1" applyNumberFormat="1" applyFont="1" applyFill="1"/>
    <xf numFmtId="165" fontId="5" fillId="0" borderId="0" xfId="1" applyNumberFormat="1" applyFont="1" applyFill="1" applyBorder="1" applyAlignment="1">
      <alignment vertical="top"/>
    </xf>
    <xf numFmtId="10" fontId="6" fillId="0" borderId="4" xfId="1" applyNumberFormat="1" applyFont="1" applyFill="1" applyBorder="1" applyAlignment="1">
      <alignment horizontal="right"/>
    </xf>
    <xf numFmtId="165" fontId="6" fillId="0" borderId="0" xfId="1" applyNumberFormat="1" applyFont="1" applyFill="1"/>
    <xf numFmtId="0" fontId="2" fillId="0" borderId="0" xfId="2" applyFont="1" applyFill="1" applyAlignment="1">
      <alignment wrapText="1"/>
    </xf>
    <xf numFmtId="49" fontId="2" fillId="0" borderId="0" xfId="0" applyNumberFormat="1" applyFont="1" applyFill="1" applyAlignment="1">
      <alignment horizontal="left" vertical="top"/>
    </xf>
    <xf numFmtId="2" fontId="5" fillId="0" borderId="1" xfId="3" applyNumberFormat="1" applyFont="1" applyFill="1" applyBorder="1" applyAlignment="1">
      <alignment horizontal="right" vertical="center" wrapText="1"/>
    </xf>
    <xf numFmtId="1" fontId="6" fillId="0" borderId="1" xfId="2" applyNumberFormat="1" applyFont="1" applyFill="1" applyBorder="1" applyAlignment="1">
      <alignment vertical="center"/>
    </xf>
    <xf numFmtId="0" fontId="5" fillId="0" borderId="1" xfId="3" applyFont="1" applyFill="1" applyBorder="1" applyAlignment="1">
      <alignment horizontal="right" vertical="center"/>
    </xf>
    <xf numFmtId="49" fontId="5" fillId="0" borderId="1" xfId="3" applyNumberFormat="1" applyFont="1" applyFill="1" applyBorder="1" applyAlignment="1">
      <alignment horizontal="right" vertical="center"/>
    </xf>
    <xf numFmtId="0" fontId="5" fillId="0" borderId="2" xfId="3" applyFont="1" applyFill="1" applyBorder="1" applyAlignment="1">
      <alignment horizontal="right" vertical="center"/>
    </xf>
    <xf numFmtId="0" fontId="6" fillId="0" borderId="0" xfId="0" applyFont="1" applyFill="1" applyAlignment="1">
      <alignment vertical="center"/>
    </xf>
    <xf numFmtId="49" fontId="5" fillId="0" borderId="7" xfId="5" applyNumberFormat="1" applyFont="1" applyFill="1" applyBorder="1" applyAlignment="1">
      <alignment horizontal="left"/>
    </xf>
    <xf numFmtId="49" fontId="6" fillId="0" borderId="5" xfId="3" applyNumberFormat="1" applyFont="1" applyFill="1" applyBorder="1" applyAlignment="1">
      <alignment horizontal="right" vertical="center"/>
    </xf>
    <xf numFmtId="3" fontId="6" fillId="0" borderId="5" xfId="3" applyNumberFormat="1" applyFont="1" applyFill="1" applyBorder="1" applyAlignment="1">
      <alignment horizontal="right" vertical="center"/>
    </xf>
    <xf numFmtId="165" fontId="5" fillId="0" borderId="7" xfId="1" applyNumberFormat="1" applyFont="1" applyFill="1" applyBorder="1" applyAlignment="1">
      <alignment horizontal="right"/>
    </xf>
    <xf numFmtId="166" fontId="5" fillId="0" borderId="9" xfId="0" applyNumberFormat="1" applyFont="1" applyFill="1" applyBorder="1" applyAlignment="1">
      <alignment horizontal="right"/>
    </xf>
    <xf numFmtId="49" fontId="5" fillId="0" borderId="3" xfId="5" applyNumberFormat="1" applyFont="1" applyFill="1" applyBorder="1" applyAlignment="1">
      <alignment horizontal="left"/>
    </xf>
    <xf numFmtId="164" fontId="6" fillId="0" borderId="8" xfId="4" applyNumberFormat="1" applyFont="1" applyFill="1" applyBorder="1" applyAlignment="1">
      <alignment horizontal="right"/>
    </xf>
    <xf numFmtId="3" fontId="6" fillId="0" borderId="8" xfId="4" applyNumberFormat="1" applyFont="1" applyFill="1" applyBorder="1" applyAlignment="1">
      <alignment horizontal="right"/>
    </xf>
    <xf numFmtId="165" fontId="5" fillId="0" borderId="6" xfId="1" applyNumberFormat="1" applyFont="1" applyFill="1" applyBorder="1" applyAlignment="1">
      <alignment horizontal="right"/>
    </xf>
    <xf numFmtId="166" fontId="5" fillId="0" borderId="6" xfId="0" applyNumberFormat="1" applyFont="1" applyFill="1" applyBorder="1" applyAlignment="1">
      <alignment horizontal="right"/>
    </xf>
    <xf numFmtId="0" fontId="5" fillId="0" borderId="0" xfId="0" applyFont="1" applyFill="1" applyAlignment="1">
      <alignment vertical="top"/>
    </xf>
    <xf numFmtId="0" fontId="6" fillId="0" borderId="0" xfId="0" applyFont="1" applyFill="1"/>
    <xf numFmtId="0" fontId="5" fillId="0" borderId="0" xfId="0" applyFont="1" applyFill="1" applyAlignment="1">
      <alignment horizontal="right" vertical="top"/>
    </xf>
    <xf numFmtId="3" fontId="5" fillId="0" borderId="0" xfId="0" applyNumberFormat="1" applyFont="1" applyFill="1" applyAlignment="1">
      <alignment vertical="top"/>
    </xf>
    <xf numFmtId="3" fontId="6" fillId="0" borderId="0" xfId="0" applyNumberFormat="1" applyFont="1" applyFill="1"/>
    <xf numFmtId="0" fontId="3" fillId="0" borderId="0" xfId="0" applyFont="1" applyFill="1"/>
  </cellXfs>
  <cellStyles count="6">
    <cellStyle name="Prozent" xfId="1" builtinId="5"/>
    <cellStyle name="Standard" xfId="0" builtinId="0"/>
    <cellStyle name="Standard 2 2" xfId="5" xr:uid="{00000000-0005-0000-0000-000002000000}"/>
    <cellStyle name="Standard 3 2" xfId="2" xr:uid="{00000000-0005-0000-0000-000003000000}"/>
    <cellStyle name="Standard_AHV 1_1 &amp; 1_2" xfId="3" xr:uid="{00000000-0005-0000-0000-000004000000}"/>
    <cellStyle name="Standard_T 01.6 97Daten"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'Säule 3a_Steuerpfl. mit Abzug'!$A$99:$B$99</c:f>
              <c:strCache>
                <c:ptCount val="2"/>
                <c:pt idx="0">
                  <c:v>Part des contribuables avec une déduction du pilier 3a </c:v>
                </c:pt>
                <c:pt idx="1">
                  <c:v>Anteil Steuerpflichtige mit einem Säule-3a-Abzug</c:v>
                </c:pt>
              </c:strCache>
            </c:strRef>
          </c:tx>
          <c:spPr>
            <a:ln w="28575" cap="rnd">
              <a:solidFill>
                <a:schemeClr val="accent1"/>
              </a:solidFill>
              <a:round/>
            </a:ln>
            <a:effectLst/>
          </c:spPr>
          <c:marker>
            <c:symbol val="none"/>
          </c:marker>
          <c:cat>
            <c:strRef>
              <c:f>'Säule 3a_Steuerpfl. mit Abzug'!$K$98:$AN$98</c:f>
              <c:strCache>
                <c:ptCount val="30"/>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strCache>
            </c:strRef>
          </c:cat>
          <c:val>
            <c:numRef>
              <c:f>'Säule 3a_Steuerpfl. mit Abzug'!$K$99:$AN$99</c:f>
              <c:numCache>
                <c:formatCode>0.00%</c:formatCode>
                <c:ptCount val="30"/>
                <c:pt idx="0">
                  <c:v>0.12085890076631786</c:v>
                </c:pt>
                <c:pt idx="1">
                  <c:v>0.12757170088461109</c:v>
                </c:pt>
                <c:pt idx="2">
                  <c:v>0.1329480256690353</c:v>
                </c:pt>
                <c:pt idx="3">
                  <c:v>0.13858206719851332</c:v>
                </c:pt>
                <c:pt idx="4">
                  <c:v>0.14127146002575175</c:v>
                </c:pt>
                <c:pt idx="5">
                  <c:v>0.14388083092647269</c:v>
                </c:pt>
                <c:pt idx="6">
                  <c:v>0.16361008184094175</c:v>
                </c:pt>
                <c:pt idx="7">
                  <c:v>0.19347934145989648</c:v>
                </c:pt>
                <c:pt idx="8">
                  <c:v>0.20948403088880327</c:v>
                </c:pt>
                <c:pt idx="9">
                  <c:v>0.22613694365246828</c:v>
                </c:pt>
                <c:pt idx="10">
                  <c:v>0.23736115471188976</c:v>
                </c:pt>
                <c:pt idx="11">
                  <c:v>0.25199039280726937</c:v>
                </c:pt>
                <c:pt idx="12">
                  <c:v>0.25845519614391421</c:v>
                </c:pt>
                <c:pt idx="13">
                  <c:v>0.26812854475433845</c:v>
                </c:pt>
                <c:pt idx="14">
                  <c:v>0.27435434454595703</c:v>
                </c:pt>
                <c:pt idx="15">
                  <c:v>0.28129018426563357</c:v>
                </c:pt>
                <c:pt idx="16">
                  <c:v>0.28853931470711303</c:v>
                </c:pt>
                <c:pt idx="17">
                  <c:v>0.29415714480812127</c:v>
                </c:pt>
                <c:pt idx="18">
                  <c:v>0.29907623101252162</c:v>
                </c:pt>
                <c:pt idx="19">
                  <c:v>0.30302613853596877</c:v>
                </c:pt>
                <c:pt idx="20">
                  <c:v>0.30679516628342612</c:v>
                </c:pt>
                <c:pt idx="21">
                  <c:v>0.31075912797594535</c:v>
                </c:pt>
                <c:pt idx="22">
                  <c:v>0.3138014977910808</c:v>
                </c:pt>
                <c:pt idx="23">
                  <c:v>0.31785725281088695</c:v>
                </c:pt>
                <c:pt idx="24">
                  <c:v>0.32241389186906222</c:v>
                </c:pt>
                <c:pt idx="25">
                  <c:v>0.32726823975338665</c:v>
                </c:pt>
                <c:pt idx="26">
                  <c:v>0.33309482397169782</c:v>
                </c:pt>
                <c:pt idx="27">
                  <c:v>0.3285101843556551</c:v>
                </c:pt>
                <c:pt idx="28">
                  <c:v>0.34798171650760995</c:v>
                </c:pt>
                <c:pt idx="29">
                  <c:v>0.35098666538223555</c:v>
                </c:pt>
              </c:numCache>
            </c:numRef>
          </c:val>
          <c:smooth val="0"/>
          <c:extLst>
            <c:ext xmlns:c16="http://schemas.microsoft.com/office/drawing/2014/chart" uri="{C3380CC4-5D6E-409C-BE32-E72D297353CC}">
              <c16:uniqueId val="{00000000-1684-477D-B2A3-87349199681E}"/>
            </c:ext>
          </c:extLst>
        </c:ser>
        <c:dLbls>
          <c:showLegendKey val="0"/>
          <c:showVal val="0"/>
          <c:showCatName val="0"/>
          <c:showSerName val="0"/>
          <c:showPercent val="0"/>
          <c:showBubbleSize val="0"/>
        </c:dLbls>
        <c:smooth val="0"/>
        <c:axId val="1313134464"/>
        <c:axId val="1313137376"/>
      </c:lineChart>
      <c:catAx>
        <c:axId val="131313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13137376"/>
        <c:crosses val="autoZero"/>
        <c:auto val="1"/>
        <c:lblAlgn val="ctr"/>
        <c:lblOffset val="100"/>
        <c:tickLblSkip val="2"/>
        <c:noMultiLvlLbl val="0"/>
      </c:catAx>
      <c:valAx>
        <c:axId val="1313137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 pourcent / in Prozent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13134464"/>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42</xdr:row>
      <xdr:rowOff>0</xdr:rowOff>
    </xdr:from>
    <xdr:to>
      <xdr:col>0</xdr:col>
      <xdr:colOff>3943350</xdr:colOff>
      <xdr:row>42</xdr:row>
      <xdr:rowOff>0</xdr:rowOff>
    </xdr:to>
    <xdr:sp macro="" textlink="">
      <xdr:nvSpPr>
        <xdr:cNvPr id="2" name="Text Box 140">
          <a:extLst>
            <a:ext uri="{FF2B5EF4-FFF2-40B4-BE49-F238E27FC236}">
              <a16:creationId xmlns:a16="http://schemas.microsoft.com/office/drawing/2014/main" id="{00000000-0008-0000-0000-000002000000}"/>
            </a:ext>
          </a:extLst>
        </xdr:cNvPr>
        <xdr:cNvSpPr txBox="1">
          <a:spLocks noChangeArrowheads="1"/>
        </xdr:cNvSpPr>
      </xdr:nvSpPr>
      <xdr:spPr bwMode="auto">
        <a:xfrm>
          <a:off x="9525" y="9382125"/>
          <a:ext cx="39338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La prévoyance individuelle libre comprend les économies disponibles constituées pour les cas de vieillesse, de décès et d’invalidité. On peut, dans le meilleur des cas, trouver des indications relatives à l’importance de la prévoyance individuelle libre dans les données concernant la constitution d’épargne (évolution auprès des banques et des assurances). Même un sondage direct auprès des ménages, n’apporterait que des indications de tendances. L’affection d’économies financières et réelles à des fins précises de prévoyance dépend de nombreux facteurs n’ayant pas uniquement un lien avec la prévoyance. De plus, une grande partie de cette dernière est faite par le biais des assurances-vie.</a:t>
          </a:r>
        </a:p>
      </xdr:txBody>
    </xdr:sp>
    <xdr:clientData/>
  </xdr:twoCellAnchor>
  <xdr:twoCellAnchor>
    <xdr:from>
      <xdr:col>1</xdr:col>
      <xdr:colOff>38101</xdr:colOff>
      <xdr:row>4</xdr:row>
      <xdr:rowOff>53339</xdr:rowOff>
    </xdr:from>
    <xdr:to>
      <xdr:col>1</xdr:col>
      <xdr:colOff>3863341</xdr:colOff>
      <xdr:row>6</xdr:row>
      <xdr:rowOff>0</xdr:rowOff>
    </xdr:to>
    <xdr:sp macro="" textlink="">
      <xdr:nvSpPr>
        <xdr:cNvPr id="4" name="Text Box 65">
          <a:extLst>
            <a:ext uri="{FF2B5EF4-FFF2-40B4-BE49-F238E27FC236}">
              <a16:creationId xmlns:a16="http://schemas.microsoft.com/office/drawing/2014/main" id="{00000000-0008-0000-0000-000004000000}"/>
            </a:ext>
          </a:extLst>
        </xdr:cNvPr>
        <xdr:cNvSpPr txBox="1">
          <a:spLocks noChangeArrowheads="1"/>
        </xdr:cNvSpPr>
      </xdr:nvSpPr>
      <xdr:spPr bwMode="auto">
        <a:xfrm>
          <a:off x="4038601" y="2017870"/>
          <a:ext cx="3825240" cy="351474"/>
        </a:xfrm>
        <a:prstGeom prst="rect">
          <a:avLst/>
        </a:prstGeom>
        <a:solidFill>
          <a:schemeClr val="bg1"/>
        </a:solidFill>
        <a:ln w="9525">
          <a:noFill/>
          <a:miter lim="800000"/>
          <a:headEnd/>
          <a:tailEnd/>
        </a:ln>
      </xdr:spPr>
      <xdr:txBody>
        <a:bodyPr vertOverflow="clip" wrap="square" lIns="27432" tIns="22860" rIns="0" bIns="0" anchor="t" upright="1"/>
        <a:lstStyle/>
        <a:p>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Quelle: Eidgenössische Steuerverwaltung (ESTV)</a:t>
          </a:r>
        </a:p>
      </xdr:txBody>
    </xdr:sp>
    <xdr:clientData/>
  </xdr:twoCellAnchor>
  <xdr:twoCellAnchor>
    <xdr:from>
      <xdr:col>0</xdr:col>
      <xdr:colOff>60960</xdr:colOff>
      <xdr:row>4</xdr:row>
      <xdr:rowOff>66674</xdr:rowOff>
    </xdr:from>
    <xdr:to>
      <xdr:col>0</xdr:col>
      <xdr:colOff>3855720</xdr:colOff>
      <xdr:row>6</xdr:row>
      <xdr:rowOff>42862</xdr:rowOff>
    </xdr:to>
    <xdr:sp macro="" textlink="">
      <xdr:nvSpPr>
        <xdr:cNvPr id="5" name="Text Box 9">
          <a:extLst>
            <a:ext uri="{FF2B5EF4-FFF2-40B4-BE49-F238E27FC236}">
              <a16:creationId xmlns:a16="http://schemas.microsoft.com/office/drawing/2014/main" id="{00000000-0008-0000-0000-000005000000}"/>
            </a:ext>
          </a:extLst>
        </xdr:cNvPr>
        <xdr:cNvSpPr txBox="1">
          <a:spLocks noChangeArrowheads="1"/>
        </xdr:cNvSpPr>
      </xdr:nvSpPr>
      <xdr:spPr bwMode="auto">
        <a:xfrm>
          <a:off x="60960" y="1628774"/>
          <a:ext cx="3794760" cy="376238"/>
        </a:xfrm>
        <a:prstGeom prst="rect">
          <a:avLst/>
        </a:prstGeom>
        <a:solidFill>
          <a:schemeClr val="bg1"/>
        </a:solidFill>
        <a:ln w="9525">
          <a:noFill/>
          <a:miter lim="800000"/>
          <a:headEnd/>
          <a:tailEnd/>
        </a:ln>
      </xdr:spPr>
      <xdr:txBody>
        <a:bodyPr vertOverflow="clip" wrap="square" lIns="27432" tIns="22860" rIns="0" bIns="0" anchor="t" upright="1"/>
        <a:lstStyle/>
        <a:p>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Source : Administration fédérale des contributions (AFC)</a:t>
          </a:r>
        </a:p>
      </xdr:txBody>
    </xdr:sp>
    <xdr:clientData/>
  </xdr:twoCellAnchor>
  <xdr:twoCellAnchor>
    <xdr:from>
      <xdr:col>0</xdr:col>
      <xdr:colOff>128586</xdr:colOff>
      <xdr:row>6</xdr:row>
      <xdr:rowOff>161925</xdr:rowOff>
    </xdr:from>
    <xdr:to>
      <xdr:col>1</xdr:col>
      <xdr:colOff>3648075</xdr:colOff>
      <xdr:row>20</xdr:row>
      <xdr:rowOff>104775</xdr:rowOff>
    </xdr:to>
    <xdr:graphicFrame macro="">
      <xdr:nvGraphicFramePr>
        <xdr:cNvPr id="7" name="Diagramm 6">
          <a:extLst>
            <a:ext uri="{FF2B5EF4-FFF2-40B4-BE49-F238E27FC236}">
              <a16:creationId xmlns:a16="http://schemas.microsoft.com/office/drawing/2014/main" id="{9DAD1E5C-BFDF-460B-B186-25E74ABBBF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99"/>
  <sheetViews>
    <sheetView tabSelected="1" zoomScaleNormal="100" zoomScaleSheetLayoutView="85" zoomScalePageLayoutView="85" workbookViewId="0"/>
  </sheetViews>
  <sheetFormatPr baseColWidth="10" defaultColWidth="12.6640625" defaultRowHeight="12.75" outlineLevelCol="1"/>
  <cols>
    <col min="1" max="2" width="46.6640625" style="25" customWidth="1"/>
    <col min="3" max="11" width="12.6640625" style="25" hidden="1" customWidth="1" outlineLevel="1"/>
    <col min="12" max="12" width="12.6640625" style="25" hidden="1" customWidth="1" outlineLevel="1" collapsed="1"/>
    <col min="13" max="13" width="12.6640625" style="25" customWidth="1" collapsed="1"/>
    <col min="14" max="15" width="12.6640625" style="25" hidden="1" customWidth="1" outlineLevel="1"/>
    <col min="16" max="16" width="12.6640625" style="25" hidden="1" customWidth="1" outlineLevel="1" collapsed="1"/>
    <col min="17" max="17" width="12.6640625" style="25" hidden="1" customWidth="1" outlineLevel="1"/>
    <col min="18" max="18" width="12.6640625" style="25" customWidth="1" collapsed="1"/>
    <col min="19" max="23" width="12.6640625" style="25" hidden="1" customWidth="1" outlineLevel="1"/>
    <col min="24" max="25" width="12.6640625" style="25" hidden="1" customWidth="1" outlineLevel="1" collapsed="1"/>
    <col min="26" max="26" width="12.6640625" style="25" hidden="1" customWidth="1" outlineLevel="1"/>
    <col min="27" max="27" width="12.6640625" style="25" hidden="1" customWidth="1" outlineLevel="1" collapsed="1"/>
    <col min="28" max="28" width="12.6640625" style="25" customWidth="1" collapsed="1"/>
    <col min="29" max="29" width="12.6640625" style="25" hidden="1" customWidth="1" outlineLevel="1"/>
    <col min="30" max="33" width="12.6640625" style="25" hidden="1" customWidth="1" outlineLevel="1" collapsed="1"/>
    <col min="34" max="35" width="12.6640625" style="25" hidden="1" customWidth="1" outlineLevel="1"/>
    <col min="36" max="36" width="12.6640625" style="25" hidden="1" customWidth="1" outlineLevel="1" collapsed="1"/>
    <col min="37" max="37" width="12.6640625" style="25" hidden="1" customWidth="1" outlineLevel="1"/>
    <col min="38" max="38" width="12.6640625" style="25" collapsed="1"/>
    <col min="39" max="39" width="0" style="25" hidden="1" customWidth="1" outlineLevel="1"/>
    <col min="40" max="40" width="12.6640625" style="25" collapsed="1"/>
    <col min="41" max="16384" width="12.6640625" style="25"/>
  </cols>
  <sheetData>
    <row r="1" spans="1:59" s="7" customFormat="1" ht="60" customHeight="1">
      <c r="A1" s="6" t="s">
        <v>15</v>
      </c>
      <c r="B1" s="6" t="s">
        <v>21</v>
      </c>
      <c r="Z1" s="1"/>
      <c r="AA1" s="1"/>
      <c r="AB1" s="1"/>
      <c r="AC1" s="1"/>
      <c r="AD1" s="1"/>
      <c r="AE1" s="1"/>
      <c r="AF1" s="1"/>
      <c r="AO1" s="8" t="s">
        <v>23</v>
      </c>
      <c r="AP1" s="8" t="s">
        <v>24</v>
      </c>
    </row>
    <row r="2" spans="1:59" s="13" customFormat="1" ht="30" customHeight="1">
      <c r="A2" s="9"/>
      <c r="B2" s="9"/>
      <c r="C2" s="10">
        <v>1985</v>
      </c>
      <c r="D2" s="10">
        <f>C2+1</f>
        <v>1986</v>
      </c>
      <c r="E2" s="10">
        <f t="shared" ref="E2:Q2" si="0">D2+1</f>
        <v>1987</v>
      </c>
      <c r="F2" s="10">
        <f t="shared" si="0"/>
        <v>1988</v>
      </c>
      <c r="G2" s="10">
        <f t="shared" si="0"/>
        <v>1989</v>
      </c>
      <c r="H2" s="10">
        <f t="shared" si="0"/>
        <v>1990</v>
      </c>
      <c r="I2" s="10">
        <f t="shared" si="0"/>
        <v>1991</v>
      </c>
      <c r="J2" s="10">
        <f t="shared" si="0"/>
        <v>1992</v>
      </c>
      <c r="K2" s="10">
        <f t="shared" si="0"/>
        <v>1993</v>
      </c>
      <c r="L2" s="10">
        <f t="shared" si="0"/>
        <v>1994</v>
      </c>
      <c r="M2" s="10">
        <f t="shared" si="0"/>
        <v>1995</v>
      </c>
      <c r="N2" s="10">
        <f t="shared" si="0"/>
        <v>1996</v>
      </c>
      <c r="O2" s="10">
        <f t="shared" si="0"/>
        <v>1997</v>
      </c>
      <c r="P2" s="10">
        <f t="shared" si="0"/>
        <v>1998</v>
      </c>
      <c r="Q2" s="10">
        <f t="shared" si="0"/>
        <v>1999</v>
      </c>
      <c r="R2" s="10">
        <v>2000</v>
      </c>
      <c r="S2" s="10">
        <v>2001</v>
      </c>
      <c r="T2" s="10">
        <v>2002</v>
      </c>
      <c r="U2" s="10">
        <v>2003</v>
      </c>
      <c r="V2" s="10">
        <v>2004</v>
      </c>
      <c r="W2" s="10" t="s">
        <v>0</v>
      </c>
      <c r="X2" s="11" t="s">
        <v>1</v>
      </c>
      <c r="Y2" s="10" t="s">
        <v>2</v>
      </c>
      <c r="Z2" s="10" t="s">
        <v>3</v>
      </c>
      <c r="AA2" s="10" t="s">
        <v>4</v>
      </c>
      <c r="AB2" s="10" t="s">
        <v>5</v>
      </c>
      <c r="AC2" s="12" t="s">
        <v>6</v>
      </c>
      <c r="AD2" s="12" t="s">
        <v>7</v>
      </c>
      <c r="AE2" s="12" t="s">
        <v>8</v>
      </c>
      <c r="AF2" s="12" t="s">
        <v>9</v>
      </c>
      <c r="AG2" s="12" t="s">
        <v>10</v>
      </c>
      <c r="AH2" s="12" t="s">
        <v>11</v>
      </c>
      <c r="AI2" s="12" t="s">
        <v>12</v>
      </c>
      <c r="AJ2" s="12" t="s">
        <v>13</v>
      </c>
      <c r="AK2" s="12">
        <v>2019</v>
      </c>
      <c r="AL2" s="12">
        <v>2020</v>
      </c>
      <c r="AM2" s="12">
        <v>2021</v>
      </c>
      <c r="AN2" s="12">
        <v>2022</v>
      </c>
      <c r="AO2" s="8" t="s">
        <v>25</v>
      </c>
      <c r="AP2" s="8" t="s">
        <v>26</v>
      </c>
    </row>
    <row r="3" spans="1:59" s="13" customFormat="1" ht="30" customHeight="1">
      <c r="A3" s="14" t="s">
        <v>16</v>
      </c>
      <c r="B3" s="14" t="s">
        <v>14</v>
      </c>
      <c r="C3" s="15" t="s">
        <v>27</v>
      </c>
      <c r="D3" s="15" t="s">
        <v>27</v>
      </c>
      <c r="E3" s="15" t="s">
        <v>27</v>
      </c>
      <c r="F3" s="15" t="s">
        <v>27</v>
      </c>
      <c r="G3" s="15" t="s">
        <v>27</v>
      </c>
      <c r="H3" s="15" t="s">
        <v>27</v>
      </c>
      <c r="I3" s="15" t="s">
        <v>27</v>
      </c>
      <c r="J3" s="15" t="s">
        <v>27</v>
      </c>
      <c r="K3" s="16">
        <v>3268548</v>
      </c>
      <c r="L3" s="16">
        <v>3674804.5</v>
      </c>
      <c r="M3" s="16">
        <v>4081061</v>
      </c>
      <c r="N3" s="16">
        <v>4210175</v>
      </c>
      <c r="O3" s="16">
        <v>4274732</v>
      </c>
      <c r="P3" s="16">
        <v>4339289</v>
      </c>
      <c r="Q3" s="16">
        <v>4158918.5803002794</v>
      </c>
      <c r="R3" s="16">
        <v>4251773</v>
      </c>
      <c r="S3" s="16">
        <v>4238365.1695143925</v>
      </c>
      <c r="T3" s="16">
        <v>4304912.1229065675</v>
      </c>
      <c r="U3" s="16">
        <v>4341793</v>
      </c>
      <c r="V3" s="16">
        <v>4374639</v>
      </c>
      <c r="W3" s="16">
        <v>4448103</v>
      </c>
      <c r="X3" s="16">
        <v>4494082</v>
      </c>
      <c r="Y3" s="16">
        <v>4555758</v>
      </c>
      <c r="Z3" s="16">
        <v>4617790</v>
      </c>
      <c r="AA3" s="16">
        <v>4681823</v>
      </c>
      <c r="AB3" s="16">
        <v>4744872</v>
      </c>
      <c r="AC3" s="16">
        <v>4795463</v>
      </c>
      <c r="AD3" s="16">
        <v>4860716</v>
      </c>
      <c r="AE3" s="16">
        <v>4932933</v>
      </c>
      <c r="AF3" s="16">
        <v>4989633</v>
      </c>
      <c r="AG3" s="16">
        <v>5067863</v>
      </c>
      <c r="AH3" s="16">
        <v>5099547</v>
      </c>
      <c r="AI3" s="16">
        <v>5149775</v>
      </c>
      <c r="AJ3" s="16">
        <v>5194204</v>
      </c>
      <c r="AK3" s="16">
        <v>5242282</v>
      </c>
      <c r="AL3" s="16">
        <v>5489498</v>
      </c>
      <c r="AM3" s="16">
        <v>5332898</v>
      </c>
      <c r="AN3" s="16">
        <v>5397980</v>
      </c>
      <c r="AO3" s="17">
        <f>(AN3-AM3)/ABS(AM3)</f>
        <v>1.2203871140981882E-2</v>
      </c>
      <c r="AP3" s="18">
        <f>IF(ISERROR(AVERAGE((AE3-AD3)/ABS(AD3),(AF3-AE3)/ABS(AE3),(AG3-AF3)/ABS(AF3),(AH3-AG3)/ABS(AG3),(AI3-AH3)/ABS(AH3),(AJ3-AI3)/ABS(AI3),(AK3-AJ3)/ABS(AJ3),(AL3-AK3)/ABS(AK3),(AM3-AL3)/ABS(AL3),(AN3-AM3)/ABS(AM3))),"–",AVERAGE((AE3-AD3)/ABS(AD3),(AF3-AE3)/ABS(AE3),(AG3-AF3)/ABS(AF3),(AH3-AG3)/ABS(AG3),(AI3-AH3)/ABS(AH3),(AJ3-AI3)/ABS(AI3),(AK3-AJ3)/ABS(AJ3),(AL3-AK3)/ABS(AK3),(AM3-AL3)/ABS(AL3),(AN3-AM3)/ABS(AM3)))</f>
        <v>1.0684962182841521E-2</v>
      </c>
    </row>
    <row r="4" spans="1:59" s="24" customFormat="1" ht="33" customHeight="1" thickBot="1">
      <c r="A4" s="19" t="s">
        <v>17</v>
      </c>
      <c r="B4" s="19" t="s">
        <v>22</v>
      </c>
      <c r="C4" s="20" t="s">
        <v>27</v>
      </c>
      <c r="D4" s="20" t="s">
        <v>27</v>
      </c>
      <c r="E4" s="20" t="s">
        <v>27</v>
      </c>
      <c r="F4" s="20" t="s">
        <v>27</v>
      </c>
      <c r="G4" s="20" t="s">
        <v>27</v>
      </c>
      <c r="H4" s="20" t="s">
        <v>27</v>
      </c>
      <c r="I4" s="20" t="s">
        <v>27</v>
      </c>
      <c r="J4" s="20" t="s">
        <v>27</v>
      </c>
      <c r="K4" s="21">
        <v>395033.1183819467</v>
      </c>
      <c r="L4" s="21">
        <v>468801.06048342277</v>
      </c>
      <c r="M4" s="21">
        <v>542569.00258489884</v>
      </c>
      <c r="N4" s="21">
        <v>583454.7547675008</v>
      </c>
      <c r="O4" s="21">
        <v>603897.63085880177</v>
      </c>
      <c r="P4" s="21">
        <v>624340.50695010275</v>
      </c>
      <c r="Q4" s="21">
        <v>680441.009292742</v>
      </c>
      <c r="R4" s="21">
        <v>822630.24007696845</v>
      </c>
      <c r="S4" s="21">
        <v>887869.82008858095</v>
      </c>
      <c r="T4" s="21">
        <v>973499.67016655009</v>
      </c>
      <c r="U4" s="21">
        <v>1030573</v>
      </c>
      <c r="V4" s="21">
        <v>1102367</v>
      </c>
      <c r="W4" s="21">
        <v>1149635.3333333333</v>
      </c>
      <c r="X4" s="21">
        <v>1204991.6666666667</v>
      </c>
      <c r="Y4" s="21">
        <v>1249892</v>
      </c>
      <c r="Z4" s="21">
        <v>1298939</v>
      </c>
      <c r="AA4" s="21">
        <v>1350890</v>
      </c>
      <c r="AB4" s="21">
        <v>1395738</v>
      </c>
      <c r="AC4" s="21">
        <v>1434209</v>
      </c>
      <c r="AD4" s="21">
        <v>1472924</v>
      </c>
      <c r="AE4" s="21">
        <v>1513400</v>
      </c>
      <c r="AF4" s="21">
        <v>1550574</v>
      </c>
      <c r="AG4" s="21">
        <v>1590303</v>
      </c>
      <c r="AH4" s="21">
        <v>1620928</v>
      </c>
      <c r="AI4" s="21">
        <v>1660359</v>
      </c>
      <c r="AJ4" s="21">
        <v>1699898</v>
      </c>
      <c r="AK4" s="21">
        <v>1746177</v>
      </c>
      <c r="AL4" s="21">
        <v>1803356</v>
      </c>
      <c r="AM4" s="21">
        <v>1855751</v>
      </c>
      <c r="AN4" s="21">
        <v>1894619</v>
      </c>
      <c r="AO4" s="22">
        <f>(AN4-AM4)/ABS(AM4)</f>
        <v>2.0944620264248814E-2</v>
      </c>
      <c r="AP4" s="23">
        <f>IF(ISERROR(AVERAGE((AE4-AD4)/ABS(AD4),(AF4-AE4)/ABS(AE4),(AG4-AF4)/ABS(AF4),(AH4-AG4)/ABS(AG4),(AI4-AH4)/ABS(AH4),(AJ4-AI4)/ABS(AI4),(AK4-AJ4)/ABS(AJ4),(AL4-AK4)/ABS(AK4),(AM4-AL4)/ABS(AL4),(AN4-AM4)/ABS(AM4))),"–",AVERAGE((AE4-AD4)/ABS(AD4),(AF4-AE4)/ABS(AE4),(AG4-AF4)/ABS(AF4),(AH4-AG4)/ABS(AG4),(AI4-AH4)/ABS(AH4),(AJ4-AI4)/ABS(AI4),(AK4-AJ4)/ABS(AJ4),(AL4-AK4)/ABS(AK4),(AM4-AL4)/ABS(AL4),(AN4-AM4)/ABS(AM4)))</f>
        <v>2.5503104907647966E-2</v>
      </c>
    </row>
    <row r="5" spans="1:59" s="24" customFormat="1" ht="15.75" customHeight="1">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6"/>
      <c r="AQ5" s="26"/>
      <c r="AR5" s="26"/>
      <c r="AS5" s="26"/>
      <c r="AT5" s="26"/>
      <c r="AU5" s="26"/>
      <c r="AV5" s="26"/>
      <c r="AW5" s="26"/>
      <c r="AX5" s="26"/>
      <c r="AY5" s="26"/>
      <c r="AZ5" s="26"/>
      <c r="BA5" s="26"/>
      <c r="BB5" s="26"/>
      <c r="BC5" s="26"/>
      <c r="BD5" s="26"/>
      <c r="BE5" s="26"/>
      <c r="BF5" s="26"/>
      <c r="BG5" s="26"/>
    </row>
    <row r="6" spans="1:59" s="24" customFormat="1" ht="15.75" customHeight="1">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5"/>
      <c r="AM6" s="5"/>
      <c r="AN6" s="5"/>
      <c r="AO6" s="25"/>
      <c r="AP6" s="26"/>
      <c r="AQ6" s="26"/>
      <c r="AR6" s="26"/>
      <c r="AS6" s="26"/>
      <c r="AT6" s="26"/>
      <c r="AU6" s="26"/>
      <c r="AV6" s="26"/>
      <c r="AW6" s="26"/>
      <c r="AX6" s="26"/>
      <c r="AY6" s="26"/>
      <c r="AZ6" s="26"/>
      <c r="BA6" s="26"/>
      <c r="BB6" s="26"/>
      <c r="BC6" s="26"/>
      <c r="BD6" s="26"/>
      <c r="BE6" s="26"/>
      <c r="BF6" s="26"/>
    </row>
    <row r="7" spans="1:59" s="24" customFormat="1" ht="15.75" customHeight="1">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5"/>
      <c r="AM7" s="5"/>
      <c r="AN7" s="5"/>
      <c r="AO7" s="25"/>
      <c r="AP7" s="26"/>
      <c r="AQ7" s="26"/>
      <c r="AR7" s="26"/>
      <c r="AS7" s="26"/>
      <c r="AT7" s="26"/>
      <c r="AU7" s="26"/>
      <c r="AV7" s="26"/>
      <c r="AW7" s="26"/>
      <c r="AX7" s="26"/>
      <c r="AY7" s="26"/>
      <c r="AZ7" s="26"/>
      <c r="BA7" s="26"/>
      <c r="BB7" s="26"/>
      <c r="BC7" s="26"/>
      <c r="BD7" s="26"/>
      <c r="BE7" s="26"/>
      <c r="BF7" s="26"/>
    </row>
    <row r="8" spans="1:59" s="24" customFormat="1" ht="15.75" customHeight="1">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6"/>
      <c r="AQ8" s="26"/>
      <c r="AR8" s="26"/>
      <c r="AS8" s="26"/>
      <c r="AT8" s="26"/>
      <c r="AU8" s="26"/>
      <c r="AV8" s="26"/>
      <c r="AW8" s="26"/>
      <c r="AX8" s="26"/>
      <c r="AY8" s="26"/>
      <c r="AZ8" s="26"/>
      <c r="BA8" s="26"/>
      <c r="BB8" s="26"/>
      <c r="BC8" s="26"/>
      <c r="BD8" s="26"/>
      <c r="BE8" s="26"/>
      <c r="BF8" s="26"/>
    </row>
    <row r="9" spans="1:59" s="24" customFormat="1" ht="15.75" customHeight="1">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6"/>
      <c r="AQ9" s="26"/>
      <c r="AR9" s="26"/>
      <c r="AS9" s="26"/>
      <c r="AT9" s="26"/>
      <c r="AU9" s="26"/>
      <c r="AV9" s="26"/>
      <c r="AW9" s="26"/>
      <c r="AX9" s="26"/>
      <c r="AY9" s="26"/>
      <c r="AZ9" s="26"/>
      <c r="BA9" s="26"/>
      <c r="BB9" s="26"/>
      <c r="BC9" s="26"/>
      <c r="BD9" s="26"/>
      <c r="BE9" s="26"/>
      <c r="BF9" s="26"/>
    </row>
    <row r="10" spans="1:59" s="24" customFormat="1" ht="15.75" customHeight="1">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H10" s="25"/>
      <c r="AI10" s="25"/>
      <c r="AJ10" s="25"/>
      <c r="AK10" s="25"/>
      <c r="AL10" s="25"/>
      <c r="AM10" s="25"/>
      <c r="AN10" s="25"/>
      <c r="AO10" s="27"/>
      <c r="AP10" s="2"/>
      <c r="AQ10" s="26"/>
      <c r="AR10" s="3"/>
      <c r="AS10" s="26"/>
      <c r="AT10" s="26"/>
      <c r="AU10" s="26"/>
      <c r="AV10" s="26"/>
      <c r="AW10" s="26"/>
      <c r="AX10" s="26"/>
      <c r="AY10" s="26"/>
      <c r="AZ10" s="26"/>
      <c r="BA10" s="26"/>
      <c r="BB10" s="26"/>
      <c r="BC10" s="26"/>
      <c r="BD10" s="26"/>
      <c r="BE10" s="26"/>
      <c r="BF10" s="26"/>
    </row>
    <row r="11" spans="1:59" s="24" customFormat="1" ht="15.75" customHeight="1">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H11" s="25"/>
      <c r="AI11" s="25"/>
      <c r="AJ11" s="25"/>
      <c r="AK11" s="25"/>
      <c r="AL11" s="25"/>
      <c r="AM11" s="25"/>
      <c r="AN11" s="25"/>
      <c r="AO11" s="27"/>
      <c r="AP11" s="2"/>
      <c r="AQ11" s="26"/>
      <c r="AS11" s="26"/>
      <c r="AT11" s="26"/>
      <c r="AU11" s="26"/>
      <c r="AV11" s="26"/>
      <c r="AW11" s="26"/>
      <c r="AX11" s="26"/>
      <c r="AY11" s="26"/>
      <c r="AZ11" s="26"/>
      <c r="BA11" s="26"/>
      <c r="BB11" s="26"/>
      <c r="BC11" s="26"/>
      <c r="BD11" s="26"/>
      <c r="BE11" s="26"/>
      <c r="BF11" s="26"/>
    </row>
    <row r="12" spans="1:59" s="24" customFormat="1" ht="15.75"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H12" s="25"/>
      <c r="AI12" s="25"/>
      <c r="AJ12" s="25"/>
      <c r="AK12" s="25"/>
      <c r="AL12" s="25"/>
      <c r="AM12" s="25"/>
      <c r="AN12" s="25"/>
      <c r="AO12" s="25"/>
      <c r="AP12" s="25"/>
      <c r="AQ12" s="26"/>
      <c r="AS12" s="26"/>
      <c r="AT12" s="26"/>
      <c r="AU12" s="26"/>
      <c r="AV12" s="26"/>
      <c r="AW12" s="26"/>
      <c r="AX12" s="26"/>
      <c r="AY12" s="26"/>
      <c r="AZ12" s="26"/>
      <c r="BA12" s="26"/>
      <c r="BB12" s="26"/>
      <c r="BC12" s="26"/>
      <c r="BD12" s="26"/>
      <c r="BE12" s="26"/>
      <c r="BF12" s="26"/>
    </row>
    <row r="13" spans="1:59" s="24" customFormat="1" ht="15.7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H13" s="25"/>
      <c r="AI13" s="25"/>
      <c r="AJ13" s="25"/>
      <c r="AK13" s="25"/>
      <c r="AL13" s="25"/>
      <c r="AM13" s="25"/>
      <c r="AN13" s="25"/>
      <c r="AO13" s="28"/>
      <c r="AP13" s="25"/>
      <c r="AQ13" s="26"/>
      <c r="AR13" s="3"/>
      <c r="AS13" s="26"/>
      <c r="AT13" s="26"/>
      <c r="AU13" s="26"/>
      <c r="AV13" s="26"/>
      <c r="AW13" s="26"/>
      <c r="AX13" s="26"/>
      <c r="AY13" s="26"/>
      <c r="AZ13" s="26"/>
      <c r="BA13" s="26"/>
      <c r="BB13" s="26"/>
      <c r="BC13" s="26"/>
      <c r="BD13" s="26"/>
      <c r="BE13" s="26"/>
      <c r="BF13" s="26"/>
    </row>
    <row r="14" spans="1:59" s="24" customFormat="1" ht="15.75" customHeight="1">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H14" s="25"/>
      <c r="AI14" s="25"/>
      <c r="AJ14" s="25"/>
      <c r="AK14" s="25"/>
      <c r="AL14" s="25"/>
      <c r="AM14" s="25"/>
      <c r="AN14" s="25"/>
      <c r="AO14" s="25"/>
      <c r="AP14" s="25"/>
      <c r="AQ14" s="26"/>
      <c r="AS14" s="26"/>
      <c r="AT14" s="26"/>
      <c r="AU14" s="26"/>
      <c r="AV14" s="26"/>
      <c r="AW14" s="26"/>
      <c r="AX14" s="26"/>
      <c r="AY14" s="26"/>
      <c r="AZ14" s="26"/>
      <c r="BA14" s="26"/>
      <c r="BB14" s="26"/>
      <c r="BC14" s="26"/>
      <c r="BD14" s="26"/>
      <c r="BE14" s="26"/>
      <c r="BF14" s="26"/>
    </row>
    <row r="15" spans="1:59" s="24" customFormat="1" ht="15.75" customHeight="1">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7"/>
      <c r="AP15" s="26"/>
      <c r="AQ15" s="26"/>
      <c r="AR15" s="26"/>
      <c r="AS15" s="26"/>
      <c r="AT15" s="26"/>
      <c r="AU15" s="26"/>
      <c r="AV15" s="26"/>
      <c r="AW15" s="26"/>
      <c r="AX15" s="26"/>
      <c r="AY15" s="26"/>
      <c r="AZ15" s="26"/>
      <c r="BA15" s="26"/>
      <c r="BB15" s="26"/>
      <c r="BC15" s="26"/>
      <c r="BD15" s="26"/>
      <c r="BE15" s="26"/>
      <c r="BF15" s="26"/>
    </row>
    <row r="16" spans="1:59" s="24" customFormat="1" ht="15.75" customHeight="1">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7"/>
      <c r="AP16" s="26"/>
      <c r="AQ16" s="26"/>
      <c r="AR16" s="26"/>
      <c r="AS16" s="26"/>
      <c r="AT16" s="26"/>
      <c r="AU16" s="26"/>
      <c r="AV16" s="26"/>
      <c r="AW16" s="26"/>
      <c r="AX16" s="26"/>
      <c r="AY16" s="26"/>
      <c r="AZ16" s="26"/>
      <c r="BA16" s="26"/>
      <c r="BB16" s="26"/>
      <c r="BC16" s="26"/>
      <c r="BD16" s="26"/>
      <c r="BE16" s="26"/>
      <c r="BF16" s="26"/>
    </row>
    <row r="17" spans="1:58" s="24" customFormat="1" ht="15.75" customHeight="1">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6"/>
      <c r="AQ17" s="26"/>
      <c r="AR17" s="26"/>
      <c r="AS17" s="26"/>
      <c r="AT17" s="26"/>
      <c r="AU17" s="26"/>
      <c r="AV17" s="26"/>
      <c r="AW17" s="26"/>
      <c r="AX17" s="26"/>
      <c r="AY17" s="26"/>
      <c r="AZ17" s="26"/>
      <c r="BA17" s="26"/>
      <c r="BB17" s="26"/>
      <c r="BC17" s="26"/>
      <c r="BD17" s="26"/>
      <c r="BE17" s="26"/>
      <c r="BF17" s="26"/>
    </row>
    <row r="18" spans="1:58" s="24" customFormat="1" ht="15.75" customHeight="1">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8"/>
      <c r="AP18" s="26"/>
      <c r="AQ18" s="26"/>
      <c r="AR18" s="26"/>
      <c r="AS18" s="26"/>
      <c r="AT18" s="26"/>
      <c r="AU18" s="26"/>
      <c r="AV18" s="26"/>
      <c r="AW18" s="26"/>
      <c r="AX18" s="26"/>
      <c r="AY18" s="26"/>
      <c r="AZ18" s="26"/>
      <c r="BA18" s="26"/>
      <c r="BB18" s="26"/>
      <c r="BC18" s="26"/>
      <c r="BD18" s="26"/>
      <c r="BE18" s="26"/>
      <c r="BF18" s="26"/>
    </row>
    <row r="19" spans="1:58" s="24" customFormat="1" ht="15.75" customHeight="1">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6"/>
      <c r="AQ19" s="26"/>
      <c r="AR19" s="26"/>
      <c r="AS19" s="26"/>
      <c r="AT19" s="26"/>
      <c r="AU19" s="26"/>
      <c r="AV19" s="26"/>
      <c r="AW19" s="26"/>
      <c r="AX19" s="26"/>
      <c r="AY19" s="26"/>
      <c r="AZ19" s="26"/>
      <c r="BA19" s="26"/>
      <c r="BB19" s="26"/>
      <c r="BC19" s="26"/>
      <c r="BD19" s="26"/>
      <c r="BE19" s="26"/>
      <c r="BF19" s="26"/>
    </row>
    <row r="20" spans="1:58" s="24" customFormat="1" ht="15.75" customHeight="1">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6"/>
      <c r="AQ20" s="26"/>
      <c r="AR20" s="26"/>
      <c r="AS20" s="26"/>
      <c r="AT20" s="26"/>
      <c r="AU20" s="26"/>
      <c r="AV20" s="26"/>
      <c r="AW20" s="26"/>
      <c r="AX20" s="26"/>
      <c r="AY20" s="26"/>
      <c r="AZ20" s="26"/>
      <c r="BA20" s="26"/>
      <c r="BB20" s="26"/>
      <c r="BC20" s="26"/>
      <c r="BD20" s="26"/>
      <c r="BE20" s="26"/>
      <c r="BF20" s="26"/>
    </row>
    <row r="21" spans="1:58" s="24" customFormat="1" ht="15.75" customHeight="1">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6"/>
      <c r="AQ21" s="26"/>
      <c r="AR21" s="26"/>
      <c r="AS21" s="26"/>
      <c r="AT21" s="26"/>
      <c r="AU21" s="26"/>
      <c r="AV21" s="26"/>
      <c r="AW21" s="26"/>
      <c r="AX21" s="26"/>
      <c r="AY21" s="26"/>
      <c r="AZ21" s="26"/>
      <c r="BA21" s="26"/>
      <c r="BB21" s="26"/>
      <c r="BC21" s="26"/>
      <c r="BD21" s="26"/>
      <c r="BE21" s="26"/>
      <c r="BF21" s="26"/>
    </row>
    <row r="22" spans="1:58" s="29" customFormat="1" ht="15"/>
    <row r="23" spans="1:58" s="29" customFormat="1" ht="15.75" customHeight="1"/>
    <row r="24" spans="1:58" s="29" customFormat="1" ht="15.75" customHeight="1"/>
    <row r="25" spans="1:58" s="29" customFormat="1" ht="15"/>
    <row r="26" spans="1:58" s="29" customFormat="1" ht="15"/>
    <row r="27" spans="1:58" s="29" customFormat="1" ht="15"/>
    <row r="28" spans="1:58" s="29" customFormat="1" ht="15"/>
    <row r="29" spans="1:58" s="29" customFormat="1" ht="15"/>
    <row r="30" spans="1:58" s="29" customFormat="1" ht="15"/>
    <row r="31" spans="1:58" s="29" customFormat="1" ht="15"/>
    <row r="32" spans="1:58" s="29" customFormat="1" ht="15"/>
    <row r="33" s="29" customFormat="1" ht="15"/>
    <row r="34" s="29" customFormat="1" ht="15"/>
    <row r="35" s="29" customFormat="1" ht="15"/>
    <row r="36" s="29" customFormat="1" ht="15"/>
    <row r="37" s="29" customFormat="1" ht="15"/>
    <row r="38" s="29" customFormat="1" ht="15"/>
    <row r="39" s="29" customFormat="1" ht="15"/>
    <row r="40" s="29" customFormat="1" ht="15"/>
    <row r="41" s="29" customFormat="1" ht="15"/>
    <row r="42" s="29" customFormat="1" ht="15"/>
    <row r="43" s="29" customFormat="1" ht="15"/>
    <row r="44" s="29" customFormat="1" ht="15"/>
    <row r="45" s="29" customFormat="1" ht="15"/>
    <row r="46" s="29" customFormat="1" ht="15"/>
    <row r="47" s="29" customFormat="1" ht="15" collapsed="1"/>
    <row r="48" s="29" customFormat="1" ht="15"/>
    <row r="49" s="29" customFormat="1" ht="15"/>
    <row r="50" s="29" customFormat="1" ht="15"/>
    <row r="51" s="29" customFormat="1" ht="15"/>
    <row r="52" s="29" customFormat="1" ht="15"/>
    <row r="53" s="29" customFormat="1" ht="15"/>
    <row r="54" s="29" customFormat="1" ht="15"/>
    <row r="55" s="29" customFormat="1" ht="15"/>
    <row r="56" s="29" customFormat="1" ht="15"/>
    <row r="57" s="29" customFormat="1" ht="15"/>
    <row r="58" s="29" customFormat="1" ht="15"/>
    <row r="59" s="29" customFormat="1" ht="15"/>
    <row r="60" s="29" customFormat="1" ht="15"/>
    <row r="61" s="29" customFormat="1" ht="15"/>
    <row r="62" s="29" customFormat="1" ht="15"/>
    <row r="63" s="29" customFormat="1" ht="15"/>
    <row r="64" s="29" customFormat="1" ht="15"/>
    <row r="65" s="29" customFormat="1" ht="15"/>
    <row r="66" s="29" customFormat="1" ht="15"/>
    <row r="67" s="29" customFormat="1" ht="15"/>
    <row r="68" s="29" customFormat="1" ht="15"/>
    <row r="69" s="29" customFormat="1" ht="15"/>
    <row r="70" s="29" customFormat="1" ht="15"/>
    <row r="71" s="29" customFormat="1" ht="15"/>
    <row r="72" s="29" customFormat="1" ht="15"/>
    <row r="73" s="29" customFormat="1" ht="15"/>
    <row r="74" s="29" customFormat="1" ht="15"/>
    <row r="75" s="29" customFormat="1" ht="15"/>
    <row r="76" s="29" customFormat="1" ht="15"/>
    <row r="77" s="29" customFormat="1" ht="15"/>
    <row r="78" s="29" customFormat="1" ht="15"/>
    <row r="79" s="29" customFormat="1" ht="15"/>
    <row r="80" s="29" customFormat="1" ht="15"/>
    <row r="81" s="29" customFormat="1" ht="15"/>
    <row r="82" s="29" customFormat="1" ht="15"/>
    <row r="83" s="29" customFormat="1" ht="15"/>
    <row r="84" s="29" customFormat="1" ht="15"/>
    <row r="85" s="29" customFormat="1" ht="15"/>
    <row r="86" s="29" customFormat="1" ht="15"/>
    <row r="87" s="29" customFormat="1" ht="15"/>
    <row r="88" s="29" customFormat="1" ht="15"/>
    <row r="89" s="29" customFormat="1" ht="15"/>
    <row r="90" s="29" customFormat="1" ht="15"/>
    <row r="97" spans="1:41" ht="54">
      <c r="A97" s="6" t="s">
        <v>15</v>
      </c>
      <c r="B97" s="6" t="s">
        <v>19</v>
      </c>
    </row>
    <row r="98" spans="1:41" s="13" customFormat="1" ht="30" customHeight="1">
      <c r="A98" s="9"/>
      <c r="B98" s="9"/>
      <c r="C98" s="10">
        <f t="shared" ref="C98:AL98" si="1">C2</f>
        <v>1985</v>
      </c>
      <c r="D98" s="10">
        <f t="shared" si="1"/>
        <v>1986</v>
      </c>
      <c r="E98" s="10">
        <f t="shared" si="1"/>
        <v>1987</v>
      </c>
      <c r="F98" s="10">
        <f t="shared" si="1"/>
        <v>1988</v>
      </c>
      <c r="G98" s="10">
        <f t="shared" si="1"/>
        <v>1989</v>
      </c>
      <c r="H98" s="10">
        <f t="shared" si="1"/>
        <v>1990</v>
      </c>
      <c r="I98" s="10">
        <f t="shared" si="1"/>
        <v>1991</v>
      </c>
      <c r="J98" s="10">
        <f t="shared" si="1"/>
        <v>1992</v>
      </c>
      <c r="K98" s="10">
        <f t="shared" si="1"/>
        <v>1993</v>
      </c>
      <c r="L98" s="10">
        <f t="shared" si="1"/>
        <v>1994</v>
      </c>
      <c r="M98" s="10">
        <f t="shared" si="1"/>
        <v>1995</v>
      </c>
      <c r="N98" s="10">
        <f t="shared" si="1"/>
        <v>1996</v>
      </c>
      <c r="O98" s="10">
        <f t="shared" si="1"/>
        <v>1997</v>
      </c>
      <c r="P98" s="10">
        <f t="shared" si="1"/>
        <v>1998</v>
      </c>
      <c r="Q98" s="10">
        <f t="shared" si="1"/>
        <v>1999</v>
      </c>
      <c r="R98" s="10">
        <f t="shared" si="1"/>
        <v>2000</v>
      </c>
      <c r="S98" s="10">
        <f t="shared" si="1"/>
        <v>2001</v>
      </c>
      <c r="T98" s="10">
        <f t="shared" si="1"/>
        <v>2002</v>
      </c>
      <c r="U98" s="10">
        <f t="shared" si="1"/>
        <v>2003</v>
      </c>
      <c r="V98" s="10">
        <f t="shared" si="1"/>
        <v>2004</v>
      </c>
      <c r="W98" s="10" t="str">
        <f t="shared" si="1"/>
        <v>2005</v>
      </c>
      <c r="X98" s="11" t="str">
        <f t="shared" si="1"/>
        <v>2006</v>
      </c>
      <c r="Y98" s="10" t="str">
        <f t="shared" si="1"/>
        <v>2007</v>
      </c>
      <c r="Z98" s="10" t="str">
        <f t="shared" si="1"/>
        <v>2008</v>
      </c>
      <c r="AA98" s="10" t="str">
        <f t="shared" si="1"/>
        <v>2009</v>
      </c>
      <c r="AB98" s="10" t="str">
        <f t="shared" si="1"/>
        <v>2010</v>
      </c>
      <c r="AC98" s="12" t="str">
        <f t="shared" si="1"/>
        <v>2011</v>
      </c>
      <c r="AD98" s="12" t="str">
        <f t="shared" si="1"/>
        <v>2012</v>
      </c>
      <c r="AE98" s="12" t="str">
        <f t="shared" si="1"/>
        <v>2013</v>
      </c>
      <c r="AF98" s="12" t="str">
        <f t="shared" si="1"/>
        <v>2014</v>
      </c>
      <c r="AG98" s="12" t="str">
        <f t="shared" si="1"/>
        <v>2015</v>
      </c>
      <c r="AH98" s="12" t="str">
        <f t="shared" si="1"/>
        <v>2016</v>
      </c>
      <c r="AI98" s="12" t="str">
        <f t="shared" si="1"/>
        <v>2017</v>
      </c>
      <c r="AJ98" s="12" t="str">
        <f t="shared" si="1"/>
        <v>2018</v>
      </c>
      <c r="AK98" s="12">
        <f t="shared" si="1"/>
        <v>2019</v>
      </c>
      <c r="AL98" s="10">
        <f t="shared" si="1"/>
        <v>2020</v>
      </c>
      <c r="AM98" s="10">
        <f t="shared" ref="AM98:AN98" si="2">AM2</f>
        <v>2021</v>
      </c>
      <c r="AN98" s="10">
        <f t="shared" si="2"/>
        <v>2022</v>
      </c>
      <c r="AO98" s="29"/>
    </row>
    <row r="99" spans="1:41" s="24" customFormat="1" ht="33" customHeight="1" thickBot="1">
      <c r="A99" s="19" t="s">
        <v>18</v>
      </c>
      <c r="B99" s="19" t="s">
        <v>20</v>
      </c>
      <c r="C99" s="4" t="str">
        <f>IF(C3="…","…",C4/C3)</f>
        <v>…</v>
      </c>
      <c r="D99" s="4" t="str">
        <f t="shared" ref="D99:AL99" si="3">IF(D3="…","…",D4/D3)</f>
        <v>…</v>
      </c>
      <c r="E99" s="4" t="str">
        <f t="shared" si="3"/>
        <v>…</v>
      </c>
      <c r="F99" s="4" t="str">
        <f t="shared" si="3"/>
        <v>…</v>
      </c>
      <c r="G99" s="4" t="str">
        <f t="shared" si="3"/>
        <v>…</v>
      </c>
      <c r="H99" s="4" t="str">
        <f t="shared" si="3"/>
        <v>…</v>
      </c>
      <c r="I99" s="4" t="str">
        <f t="shared" si="3"/>
        <v>…</v>
      </c>
      <c r="J99" s="4" t="str">
        <f t="shared" si="3"/>
        <v>…</v>
      </c>
      <c r="K99" s="4">
        <f t="shared" si="3"/>
        <v>0.12085890076631786</v>
      </c>
      <c r="L99" s="4">
        <f t="shared" si="3"/>
        <v>0.12757170088461109</v>
      </c>
      <c r="M99" s="4">
        <f t="shared" si="3"/>
        <v>0.1329480256690353</v>
      </c>
      <c r="N99" s="4">
        <f t="shared" si="3"/>
        <v>0.13858206719851332</v>
      </c>
      <c r="O99" s="4">
        <f t="shared" si="3"/>
        <v>0.14127146002575175</v>
      </c>
      <c r="P99" s="4">
        <f t="shared" si="3"/>
        <v>0.14388083092647269</v>
      </c>
      <c r="Q99" s="4">
        <f t="shared" si="3"/>
        <v>0.16361008184094175</v>
      </c>
      <c r="R99" s="4">
        <f t="shared" si="3"/>
        <v>0.19347934145989648</v>
      </c>
      <c r="S99" s="4">
        <f t="shared" si="3"/>
        <v>0.20948403088880327</v>
      </c>
      <c r="T99" s="4">
        <f t="shared" si="3"/>
        <v>0.22613694365246828</v>
      </c>
      <c r="U99" s="4">
        <f t="shared" si="3"/>
        <v>0.23736115471188976</v>
      </c>
      <c r="V99" s="4">
        <f t="shared" si="3"/>
        <v>0.25199039280726937</v>
      </c>
      <c r="W99" s="4">
        <f t="shared" si="3"/>
        <v>0.25845519614391421</v>
      </c>
      <c r="X99" s="4">
        <f t="shared" si="3"/>
        <v>0.26812854475433845</v>
      </c>
      <c r="Y99" s="4">
        <f t="shared" si="3"/>
        <v>0.27435434454595703</v>
      </c>
      <c r="Z99" s="4">
        <f t="shared" si="3"/>
        <v>0.28129018426563357</v>
      </c>
      <c r="AA99" s="4">
        <f t="shared" si="3"/>
        <v>0.28853931470711303</v>
      </c>
      <c r="AB99" s="4">
        <f t="shared" si="3"/>
        <v>0.29415714480812127</v>
      </c>
      <c r="AC99" s="4">
        <f t="shared" si="3"/>
        <v>0.29907623101252162</v>
      </c>
      <c r="AD99" s="4">
        <f t="shared" si="3"/>
        <v>0.30302613853596877</v>
      </c>
      <c r="AE99" s="4">
        <f t="shared" si="3"/>
        <v>0.30679516628342612</v>
      </c>
      <c r="AF99" s="4">
        <f t="shared" si="3"/>
        <v>0.31075912797594535</v>
      </c>
      <c r="AG99" s="4">
        <f t="shared" si="3"/>
        <v>0.3138014977910808</v>
      </c>
      <c r="AH99" s="4">
        <f t="shared" si="3"/>
        <v>0.31785725281088695</v>
      </c>
      <c r="AI99" s="4">
        <f t="shared" si="3"/>
        <v>0.32241389186906222</v>
      </c>
      <c r="AJ99" s="4">
        <f t="shared" si="3"/>
        <v>0.32726823975338665</v>
      </c>
      <c r="AK99" s="4">
        <f t="shared" si="3"/>
        <v>0.33309482397169782</v>
      </c>
      <c r="AL99" s="4">
        <f t="shared" si="3"/>
        <v>0.3285101843556551</v>
      </c>
      <c r="AM99" s="4">
        <f t="shared" ref="AM99:AN99" si="4">IF(AM3="…","…",AM4/AM3)</f>
        <v>0.34798171650760995</v>
      </c>
      <c r="AN99" s="4">
        <f t="shared" si="4"/>
        <v>0.35098666538223555</v>
      </c>
      <c r="AO99" s="29"/>
    </row>
  </sheetData>
  <pageMargins left="0.31496062992125984" right="0.23622047244094491" top="7.874015748031496E-2" bottom="7.874015748031496E-2" header="7.874015748031496E-2" footer="7.874015748031496E-2"/>
  <pageSetup paperSize="9" scale="61" orientation="landscape" r:id="rId1"/>
  <headerFooter alignWithMargins="0">
    <oddFooter>&amp;L&amp;10Statistique des assurances sociales suisses, OFAS, Schweizerische Sozialversicherungsstatistik, BSV&amp;R&amp;10&amp;A, &amp;D, &amp;T</oddFooter>
  </headerFooter>
  <rowBreaks count="1" manualBreakCount="1">
    <brk id="22" max="35"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Säule 3a_Steuerpfl. mit Abzug</vt:lpstr>
      <vt:lpstr>'Säule 3a_Steuerpfl. mit Abzug'!_ftn2</vt:lpstr>
      <vt:lpstr>'Säule 3a_Steuerpfl. mit Abzug'!Druckbereich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Schüpbach Salome BSV</dc:creator>
  <cp:lastModifiedBy>Schüpbach Salome BSV</cp:lastModifiedBy>
  <cp:lastPrinted>2019-09-12T09:42:46Z</cp:lastPrinted>
  <dcterms:created xsi:type="dcterms:W3CDTF">2018-08-31T07:48:06Z</dcterms:created>
  <dcterms:modified xsi:type="dcterms:W3CDTF">2025-12-02T11:31:06Z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2025-06-17T15:04:08Z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74776f07-108f-423d-acd4-22fc8fd39deb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