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SS\01_admin\00_sekretariat\Sekretariat\SVS-WEB-Tabellen\SVS 2025 fertige Tabellen\fz\"/>
    </mc:Choice>
  </mc:AlternateContent>
  <xr:revisionPtr revIDLastSave="0" documentId="13_ncr:1_{76252780-3BB6-4FE3-90A9-2C8316693781}" xr6:coauthVersionLast="47" xr6:coauthVersionMax="47" xr10:uidLastSave="{00000000-0000-0000-0000-000000000000}"/>
  <bookViews>
    <workbookView xWindow="-120" yWindow="-120" windowWidth="38640" windowHeight="21120" tabRatio="604" xr2:uid="{00000000-000D-0000-FFFF-FFFF00000000}"/>
  </bookViews>
  <sheets>
    <sheet name="FamZ_AFam_2.0" sheetId="3" r:id="rId1"/>
    <sheet name="FamZ_AFam_2.1" sheetId="2" r:id="rId2"/>
    <sheet name="FamZ_AFam_2.2" sheetId="1" r:id="rId3"/>
  </sheets>
  <definedNames>
    <definedName name="_GDO94" localSheetId="0">#REF!</definedName>
    <definedName name="_GDO94">#REF!</definedName>
    <definedName name="_GDP80" localSheetId="0">#REF!</definedName>
    <definedName name="_GDP80">#REF!</definedName>
    <definedName name="_GDP81" localSheetId="0">#REF!</definedName>
    <definedName name="_GDP81">#REF!</definedName>
    <definedName name="_GDP82" localSheetId="0">#REF!</definedName>
    <definedName name="_GDP82">#REF!</definedName>
    <definedName name="_GDP83" localSheetId="0">#REF!</definedName>
    <definedName name="_GDP83">#REF!</definedName>
    <definedName name="_GDP84" localSheetId="0">#REF!</definedName>
    <definedName name="_GDP84">#REF!</definedName>
    <definedName name="_GDP85" localSheetId="0">#REF!</definedName>
    <definedName name="_GDP85">#REF!</definedName>
    <definedName name="_GDP86" localSheetId="0">#REF!</definedName>
    <definedName name="_GDP86">#REF!</definedName>
    <definedName name="_GDP87" localSheetId="0">#REF!</definedName>
    <definedName name="_GDP87">#REF!</definedName>
    <definedName name="_GDP88" localSheetId="0">#REF!</definedName>
    <definedName name="_GDP88">#REF!</definedName>
    <definedName name="_GDP89" localSheetId="0">#REF!</definedName>
    <definedName name="_GDP89">#REF!</definedName>
    <definedName name="_GDP90" localSheetId="0">#REF!</definedName>
    <definedName name="_GDP90">#REF!</definedName>
    <definedName name="_GDP91" localSheetId="0">#REF!</definedName>
    <definedName name="_GDP91">#REF!</definedName>
    <definedName name="_GDP92" localSheetId="0">#REF!</definedName>
    <definedName name="_GDP92">#REF!</definedName>
    <definedName name="_GDP93" localSheetId="0">#REF!</definedName>
    <definedName name="_GDP93">#REF!</definedName>
    <definedName name="_Regression_Int" hidden="1">1</definedName>
    <definedName name="ACwvu.Anteile._.87_96." localSheetId="0" hidden="1">#REF!</definedName>
    <definedName name="ACwvu.Anteile._.87_96." localSheetId="1" hidden="1">#REF!</definedName>
    <definedName name="ACwvu.Anteile._.87_96." hidden="1">#REF!</definedName>
    <definedName name="ACwvu.Detail._.87_96." localSheetId="0" hidden="1">#REF!</definedName>
    <definedName name="ACwvu.Detail._.87_96." localSheetId="1" hidden="1">#REF!</definedName>
    <definedName name="ACwvu.Detail._.87_96." hidden="1">#REF!</definedName>
    <definedName name="ACwvu.Gesamtrechnung._.87_96." localSheetId="0" hidden="1">#REF!</definedName>
    <definedName name="ACwvu.Gesamtrechnung._.87_96." localSheetId="1" hidden="1">#REF!</definedName>
    <definedName name="ACwvu.Gesamtrechnung._.87_96." hidden="1">#REF!</definedName>
    <definedName name="ACwvu.Grafik._.Anteile._.1996." localSheetId="0" hidden="1">#REF!</definedName>
    <definedName name="ACwvu.Grafik._.Anteile._.1996." localSheetId="1" hidden="1">#REF!</definedName>
    <definedName name="ACwvu.Grafik._.Anteile._.1996." hidden="1">#REF!</definedName>
    <definedName name="ACwvu.Übersicht._.87_96." localSheetId="0" hidden="1">#REF!</definedName>
    <definedName name="ACwvu.Übersicht._.87_96." localSheetId="1" hidden="1">#REF!</definedName>
    <definedName name="ACwvu.Übersicht._.87_96." hidden="1">#REF!</definedName>
    <definedName name="ACwvu.Veränderungsraten._.87_96." localSheetId="0" hidden="1">#REF!</definedName>
    <definedName name="ACwvu.Veränderungsraten._.87_96." localSheetId="1" hidden="1">#REF!</definedName>
    <definedName name="ACwvu.Veränderungsraten._.87_96." hidden="1">#REF!</definedName>
    <definedName name="AHV1.1_1.3" localSheetId="0">#REF!</definedName>
    <definedName name="AHV1.1_1.3">#REF!</definedName>
    <definedName name="Arbeitsmarktmassnahmen_für_die_OECD_Statistik_Active_Labour_Market_Programmes_ALMP">#REF!</definedName>
    <definedName name="Cwvu.Anteile._.87_96." localSheetId="0" hidden="1">#REF!</definedName>
    <definedName name="Cwvu.Anteile._.87_96." localSheetId="1" hidden="1">#REF!</definedName>
    <definedName name="Cwvu.Anteile._.87_96." hidden="1">#REF!</definedName>
    <definedName name="Cwvu.Betriebsrechnung._.87_96." hidden="1">#REF!,#REF!,#REF!,#REF!,#REF!,#REF!,#REF!,#REF!,#REF!,#REF!,#REF!,#REF!,#REF!,#REF!,#REF!,#REF!,#REF!,#REF!,#REF!,#REF!</definedName>
    <definedName name="Cwvu.Detail._.87_96." localSheetId="0" hidden="1">#REF!,#REF!,#REF!,#REF!,#REF!,#REF!,#REF!,#REF!,#REF!,#REF!,#REF!,#REF!,#REF!</definedName>
    <definedName name="Cwvu.Detail._.87_96." localSheetId="1" hidden="1">#REF!,#REF!,#REF!,#REF!,#REF!,#REF!,#REF!,#REF!,#REF!,#REF!,#REF!,#REF!,#REF!</definedName>
    <definedName name="Cwvu.Detail._.87_96." hidden="1">#REF!,#REF!,#REF!,#REF!,#REF!,#REF!,#REF!,#REF!,#REF!,#REF!,#REF!,#REF!,#REF!</definedName>
    <definedName name="Cwvu.Gesamtrechnung._.87_96." localSheetId="0" hidden="1">#REF!,#REF!,#REF!</definedName>
    <definedName name="Cwvu.Gesamtrechnung._.87_96." localSheetId="1" hidden="1">#REF!,#REF!,#REF!</definedName>
    <definedName name="Cwvu.Gesamtrechnung._.87_96." hidden="1">#REF!,#REF!,#REF!</definedName>
    <definedName name="Cwvu.Grafik._.Anteile._.1996." localSheetId="0" hidden="1">#REF!</definedName>
    <definedName name="Cwvu.Grafik._.Anteile._.1996." localSheetId="1" hidden="1">#REF!</definedName>
    <definedName name="Cwvu.Grafik._.Anteile._.1996." hidden="1">#REF!</definedName>
    <definedName name="Cwvu.Übersicht._.87_96." localSheetId="0" hidden="1">#REF!,#REF!,#REF!,#REF!,#REF!,#REF!,#REF!,#REF!,#REF!,#REF!,#REF!,#REF!,#REF!,#REF!,#REF!,#REF!,#REF!,#REF!,#REF!</definedName>
    <definedName name="Cwvu.Übersicht._.87_96." localSheetId="1" hidden="1">#REF!,#REF!,#REF!,#REF!,#REF!,#REF!,#REF!,#REF!,#REF!,#REF!,#REF!,#REF!,#REF!,#REF!,#REF!,#REF!,#REF!,#REF!,#REF!</definedName>
    <definedName name="Cwvu.Übersicht._.87_96." hidden="1">#REF!,#REF!,#REF!,#REF!,#REF!,#REF!,#REF!,#REF!,#REF!,#REF!,#REF!,#REF!,#REF!,#REF!,#REF!,#REF!,#REF!,#REF!,#REF!</definedName>
    <definedName name="Cwvu.Veränderungsraten._.87_96." localSheetId="0" hidden="1">#REF!,#REF!</definedName>
    <definedName name="Cwvu.Veränderungsraten._.87_96." localSheetId="1" hidden="1">#REF!,#REF!</definedName>
    <definedName name="Cwvu.Veränderungsraten._.87_96." hidden="1">#REF!,#REF!</definedName>
    <definedName name="cx" localSheetId="0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cx" localSheetId="1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cx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_xlnm.Database">#REF!</definedName>
    <definedName name="Die_Health_data_base_HDB_in_der_Social_Expenditure_data_base_SOCX_1996" localSheetId="0">#REF!</definedName>
    <definedName name="Die_Health_data_base_HDB_in_der_Social_Expenditure_data_base_SOCX_1996">#REF!</definedName>
    <definedName name="_xlnm.Print_Area" localSheetId="0">FamZ_AFam_2.0!$A$1:$AJ$48</definedName>
    <definedName name="_xlnm.Print_Area" localSheetId="1">FamZ_AFam_2.1!$A$1:$AI$16</definedName>
    <definedName name="_xlnm.Print_Area" localSheetId="2">FamZ_AFam_2.2!$A$1:$AV$54</definedName>
    <definedName name="_xlnm.Print_Area">#REF!</definedName>
    <definedName name="_xlnm.Print_Titles" localSheetId="0">#REF!,#REF!</definedName>
    <definedName name="_xlnm.Print_Titles" localSheetId="1">#REF!,#REF!</definedName>
    <definedName name="_xlnm.Print_Titles">#REF!,#REF!</definedName>
    <definedName name="noname_ms" localSheetId="0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noname_ms" localSheetId="1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noname_ms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ö" localSheetId="0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ö" localSheetId="1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ö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Print_Area_MI">#REF!</definedName>
    <definedName name="Print_Titles_MI">#REF!</definedName>
    <definedName name="QWQW" localSheetId="0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QWQW" localSheetId="1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QWQW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Rwvu.Anteile._.87_96." localSheetId="0" hidden="1">#REF!,#REF!,#REF!</definedName>
    <definedName name="Rwvu.Anteile._.87_96." localSheetId="1" hidden="1">#REF!,#REF!,#REF!</definedName>
    <definedName name="Rwvu.Anteile._.87_96." hidden="1">#REF!,#REF!,#REF!</definedName>
    <definedName name="Rwvu.Betriebsrechnung._.87_96." hidden="1">#REF!,#REF!</definedName>
    <definedName name="Rwvu.Detail._.87_96." localSheetId="0" hidden="1">#REF!,#REF!,#REF!</definedName>
    <definedName name="Rwvu.Detail._.87_96." localSheetId="1" hidden="1">#REF!,#REF!,#REF!</definedName>
    <definedName name="Rwvu.Detail._.87_96." hidden="1">#REF!,#REF!,#REF!</definedName>
    <definedName name="Rwvu.Gesamtrechnung._.87_96." localSheetId="0" hidden="1">#REF!</definedName>
    <definedName name="Rwvu.Gesamtrechnung._.87_96." localSheetId="1" hidden="1">#REF!</definedName>
    <definedName name="Rwvu.Gesamtrechnung._.87_96." hidden="1">#REF!</definedName>
    <definedName name="Rwvu.Grafik._.Anteile._.1996." localSheetId="0" hidden="1">#REF!,#REF!,#REF!</definedName>
    <definedName name="Rwvu.Grafik._.Anteile._.1996." localSheetId="1" hidden="1">#REF!,#REF!,#REF!</definedName>
    <definedName name="Rwvu.Grafik._.Anteile._.1996." hidden="1">#REF!,#REF!,#REF!</definedName>
    <definedName name="Rwvu.Übersicht._.87_96." localSheetId="0" hidden="1">#REF!,#REF!,#REF!</definedName>
    <definedName name="Rwvu.Übersicht._.87_96." localSheetId="1" hidden="1">#REF!,#REF!,#REF!</definedName>
    <definedName name="Rwvu.Übersicht._.87_96." hidden="1">#REF!,#REF!,#REF!</definedName>
    <definedName name="Rwvu.Veränderungsraten._.87_96." localSheetId="0" hidden="1">#REF!</definedName>
    <definedName name="Rwvu.Veränderungsraten._.87_96." localSheetId="1" hidden="1">#REF!</definedName>
    <definedName name="Rwvu.Veränderungsraten._.87_96." hidden="1">#REF!</definedName>
    <definedName name="_xlnm.Criteria" localSheetId="0">#REF!</definedName>
    <definedName name="_xlnm.Criteria" localSheetId="1">#REF!</definedName>
    <definedName name="_xlnm.Criteria">#REF!</definedName>
    <definedName name="Swvu.Anteile._.87_96." localSheetId="0" hidden="1">#REF!</definedName>
    <definedName name="Swvu.Anteile._.87_96." localSheetId="1" hidden="1">#REF!</definedName>
    <definedName name="Swvu.Anteile._.87_96." hidden="1">#REF!</definedName>
    <definedName name="Swvu.Detail._.87_96." localSheetId="0" hidden="1">#REF!</definedName>
    <definedName name="Swvu.Detail._.87_96." localSheetId="1" hidden="1">#REF!</definedName>
    <definedName name="Swvu.Detail._.87_96." hidden="1">#REF!</definedName>
    <definedName name="Swvu.Gesamtrechnung._.87_96." localSheetId="0" hidden="1">#REF!</definedName>
    <definedName name="Swvu.Gesamtrechnung._.87_96." localSheetId="1" hidden="1">#REF!</definedName>
    <definedName name="Swvu.Gesamtrechnung._.87_96." hidden="1">#REF!</definedName>
    <definedName name="Swvu.Grafik._.Anteile._.1996." localSheetId="0" hidden="1">#REF!</definedName>
    <definedName name="Swvu.Grafik._.Anteile._.1996." localSheetId="1" hidden="1">#REF!</definedName>
    <definedName name="Swvu.Grafik._.Anteile._.1996." hidden="1">#REF!</definedName>
    <definedName name="Swvu.Übersicht._.87_96." localSheetId="0" hidden="1">#REF!</definedName>
    <definedName name="Swvu.Übersicht._.87_96." localSheetId="1" hidden="1">#REF!</definedName>
    <definedName name="Swvu.Übersicht._.87_96." hidden="1">#REF!</definedName>
    <definedName name="Swvu.Veränderungsraten._.87_96." localSheetId="0" hidden="1">#REF!</definedName>
    <definedName name="Swvu.Veränderungsraten._.87_96." localSheetId="1" hidden="1">#REF!</definedName>
    <definedName name="Swvu.Veränderungsraten._.87_96." hidden="1">#REF!</definedName>
    <definedName name="TOTAL">#REF!</definedName>
    <definedName name="WREWE" localSheetId="0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REWE" localSheetId="1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REWE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Anteile._.87_96." localSheetId="0" hidden="1">{TRUE,TRUE,1,1,1152,758,FALSE,TRUE,TRUE,TRUE,0,2,#N/A,439,#N/A,32.5756676557863,50.0769230769231,1,FALSE,FALSE,3,TRUE,1,FALSE,100,"Swvu.Anteile._.87_96.","ACwvu.Anteile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Roman,Standard""&amp;P/&amp;N",FALSE,FALSE,FALSE,FALSE,2,80,#N/A,#N/A,"=R439C2:R473C26","=C1:C9,R1:R2","Rwvu.Anteile._.87_96.","Cwvu.Anteile._.87_96.",FALSE,FALSE}</definedName>
    <definedName name="wvu.Anteile._.87_96." localSheetId="1" hidden="1">{TRUE,TRUE,1,1,1152,758,FALSE,TRUE,TRUE,TRUE,0,2,#N/A,439,#N/A,32.5756676557863,50.0769230769231,1,FALSE,FALSE,3,TRUE,1,FALSE,100,"Swvu.Anteile._.87_96.","ACwvu.Anteile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Roman,Standard""&amp;P/&amp;N",FALSE,FALSE,FALSE,FALSE,2,80,#N/A,#N/A,"=R439C2:R473C26","=C1:C9,R1:R2","Rwvu.Anteile._.87_96.","Cwvu.Anteile._.87_96.",FALSE,FALSE}</definedName>
    <definedName name="wvu.Anteile._.87_96." hidden="1">{TRUE,TRUE,1,1,1152,758,FALSE,TRUE,TRUE,TRUE,0,2,#N/A,439,#N/A,32.5756676557863,50.0769230769231,1,FALSE,FALSE,3,TRUE,1,FALSE,100,"Swvu.Anteile._.87_96.","ACwvu.Anteile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Roman,Standard""&amp;P/&amp;N",FALSE,FALSE,FALSE,FALSE,2,80,#N/A,#N/A,"=R439C2:R473C26","=C1:C9,R1:R2","Rwvu.Anteile._.87_96.","Cwvu.Anteile._.87_96.",FALSE,FALSE}</definedName>
    <definedName name="wvu.Betriebsrechnung._.87_96." hidden="1">{TRUE,TRUE,1,1,1152,758,FALSE,TRUE,TRUE,TRUE,0,5,#N/A,1,#N/A,74.0909090909091,187,1,FALSE,FALSE,3,TRUE,1,FALSE,100,"Swvu.Betriebsrechnung._.87_96.","ACwvu.Betriebsrechnung._.87_96.",#N/A,FALSE,FALSE,0.433070866141732,0.433070866141732,0.393700787401575,0.393700787401575,2,"","&amp;L&amp;""55 Helvetica Roman,Standard""&amp;10&amp;D &amp;T&amp;C&amp;""55 Helvetica Roman,Standard""&amp;10&amp;F/&amp;A&amp;R&amp;""55 Helvetica Roman,Standard""&amp;10Ansicht Betriebsrechnung 87-96",FALSE,FALSE,FALSE,FALSE,1,78,#N/A,#N/A,"=R99C5:R252C76","=C5:C6,R1:R99","Rwvu.Betriebsrechnung._.87_96.","Cwvu.Betriebsrechnung._.87_96.",FALSE,FALSE}</definedName>
    <definedName name="wvu.Detail._.87_96." localSheetId="0" hidden="1">{TRUE,TRUE,1,1,1152,758,FALSE,TRUE,TRUE,TRUE,0,2,#N/A,1,#N/A,32.6023738872404,84,1,FALSE,FALSE,3,TRUE,1,FALSE,100,"Swvu.Detail._.87_96.","ACwvu.Detail._.87_96.",#N/A,FALSE,FALSE,0.393700787401575,0.748031496062992,0.51,0.56,1,"","&amp;L&amp;""55 Helvetica Roman,Standard""&amp;D / &amp;T&amp;C&amp;""55 Helvetica Roman,Standard""&amp;F / &amp;A&amp;R&amp;""55 Helvetica Roman,Standard""&amp;P/&amp;N",FALSE,FALSE,FALSE,FALSE,2,57,#N/A,#N/A,"=R1C1:R437C26","=C1:C9,R1:R2","Rwvu.Detail._.87_96.","Cwvu.Detail._.87_96.",FALSE,FALSE}</definedName>
    <definedName name="wvu.Detail._.87_96." localSheetId="1" hidden="1">{TRUE,TRUE,1,1,1152,758,FALSE,TRUE,TRUE,TRUE,0,2,#N/A,1,#N/A,32.6023738872404,84,1,FALSE,FALSE,3,TRUE,1,FALSE,100,"Swvu.Detail._.87_96.","ACwvu.Detail._.87_96.",#N/A,FALSE,FALSE,0.393700787401575,0.748031496062992,0.51,0.56,1,"","&amp;L&amp;""55 Helvetica Roman,Standard""&amp;D / &amp;T&amp;C&amp;""55 Helvetica Roman,Standard""&amp;F / &amp;A&amp;R&amp;""55 Helvetica Roman,Standard""&amp;P/&amp;N",FALSE,FALSE,FALSE,FALSE,2,57,#N/A,#N/A,"=R1C1:R437C26","=C1:C9,R1:R2","Rwvu.Detail._.87_96.","Cwvu.Detail._.87_96.",FALSE,FALSE}</definedName>
    <definedName name="wvu.Detail._.87_96." hidden="1">{TRUE,TRUE,1,1,1152,758,FALSE,TRUE,TRUE,TRUE,0,2,#N/A,1,#N/A,32.6023738872404,84,1,FALSE,FALSE,3,TRUE,1,FALSE,100,"Swvu.Detail._.87_96.","ACwvu.Detail._.87_96.",#N/A,FALSE,FALSE,0.393700787401575,0.748031496062992,0.51,0.56,1,"","&amp;L&amp;""55 Helvetica Roman,Standard""&amp;D / &amp;T&amp;C&amp;""55 Helvetica Roman,Standard""&amp;F / &amp;A&amp;R&amp;""55 Helvetica Roman,Standard""&amp;P/&amp;N",FALSE,FALSE,FALSE,FALSE,2,57,#N/A,#N/A,"=R1C1:R437C26","=C1:C9,R1:R2","Rwvu.Detail._.87_96.","Cwvu.Detail._.87_96.",FALSE,FALSE}</definedName>
    <definedName name="wvu.Gesamtrechnung._.87_96." localSheetId="0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esamtrechnung._.87_96." localSheetId="1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esamtrechnung._.87_96." hidden="1">{TRUE,TRUE,1,1,1152,758,FALSE,TRUE,TRUE,TRUE,0,1,#N/A,1,#N/A,17.4666666666667,57,1,FALSE,FALSE,3,TRUE,1,FALSE,100,"Swvu.Gesamtrechnung._.87_96.","ACwvu.Gesamtrechnung._.87_96.",#N/A,FALSE,FALSE,0.590551181102362,0.590551181102362,0.590551181102362,0.590551181102362,2,"","&amp;L&amp;7&amp;D, &amp;T, Ms&amp;C&amp;7&amp;F, &amp;A&amp;R&amp;7Seite &amp;P",FALSE,FALSE,FALSE,FALSE,1,#N/A,1,1,"=R1C1:R30C13",FALSE,"Rwvu.Gesamtrechnung._.87_96.","Cwvu.Gesamtrechnung._.87_96.",FALSE,FALSE}</definedName>
    <definedName name="wvu.Grafik._.Anteile._.1996." localSheetId="0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._.Anteile._.1996." localSheetId="1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._.Anteile._.1996.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nteile_1996" localSheetId="0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nteile_1996" localSheetId="1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GrafikAnteile_1996" hidden="1">{TRUE,TRUE,1,1,1152,758,FALSE,TRUE,TRUE,TRUE,0,2,#N/A,457,#N/A,32.5756676557863,52.3076923076923,1,FALSE,FALSE,3,TRUE,1,FALSE,100,"Swvu.Grafik._.Anteile._.1996.","ACwvu.Grafik._.Anteile._.1996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Roman,Standard""&amp;P/&amp;N",FALSE,FALSE,FALSE,FALSE,2,70,#N/A,#N/A,"=R458C2:R505C34","=C1:C9,R1:R2","Rwvu.Grafik._.Anteile._.1996.","Cwvu.Grafik._.Anteile._.1996.",FALSE,FALSE}</definedName>
    <definedName name="wvu.Übersicht._.87_96." localSheetId="0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wvu.Übersicht._.87_96." localSheetId="1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wvu.Übersicht._.87_96." hidden="1">{TRUE,TRUE,1,1,1152,758,FALSE,TRUE,TRUE,TRUE,0,2,#N/A,339,#N/A,32.5756676557863,124.076923076923,1,FALSE,FALSE,3,TRUE,1,FALSE,100,"Swvu.Übersicht._.87_96.","ACwvu.Übersicht._.87_96.",#N/A,FALSE,FALSE,0.393700787401575,0.748031496062992,0.511811023622047,0.393700787401575,2,"","&amp;L&amp;""55 Helvetica Roman,Standard""&amp;D &amp;T&amp;C&amp;""55 Helvetica Roman,Standard""&amp;F / &amp;A&amp;R&amp;""55 Helvetica Roman,Standard""&amp;P/&amp;N",FALSE,FALSE,FALSE,FALSE,2,#N/A,1,1,"=R1C1:R439C26","=C1:C9,R1:R2","Rwvu.Übersicht._.87_96.","Cwvu.Übersicht._.87_96.",FALSE,FALSE}</definedName>
    <definedName name="wvu.Veränderungsraten._.87_96." localSheetId="0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Veränderungsraten._.87_96." localSheetId="1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wvu.Veränderungsraten._.87_96.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localSheetId="0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localSheetId="1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yyy" hidden="1">{TRUE,TRUE,1,1,1152,758,FALSE,TRUE,TRUE,TRUE,0,1,#N/A,49,#N/A,17.3466666666667,75.6428571428571,1,FALSE,FALSE,3,TRUE,1,FALSE,100,"Swvu.Veränderungsraten._.87_96.","ACwvu.Veränderungsraten._.87_96.",#N/A,FALSE,FALSE,0.590551181102362,0.590551181102362,0.590551181102362,0.590551181102362,2,"","&amp;L&amp;7&amp;D, &amp;T, Ms&amp;C&amp;7&amp;F, &amp;A&amp;R&amp;7Seite &amp;P",FALSE,FALSE,FALSE,FALSE,1,#N/A,1,1,"=R1C1:R64C13",FALSE,"Rwvu.Veränderungsraten._.87_96.","Cwvu.Veränderungsraten._.87_96.",FALSE,FALSE}</definedName>
    <definedName name="Z_016B1528_AFB2_11D2_BE2D_CCAAFBE249DD_.wvu.Cols" hidden="1">#REF!,#REF!</definedName>
    <definedName name="Z_016B1528_AFB2_11D2_BE2D_CCAAFBE249DD_.wvu.Rows" hidden="1">#REF!,#REF!,#REF!,#REF!,#REF!,#REF!,#REF!,#REF!,#REF!,#REF!,#REF!,#REF!,#REF!,#REF!,#REF!,#REF!,#REF!,#REF!,#REF!,#REF!</definedName>
    <definedName name="Z_1F4E3881_ECC8_11D2_860B_9210B007D43B_.wvu.Cols" localSheetId="0" hidden="1">#REF!,#REF!,#REF!</definedName>
    <definedName name="Z_1F4E3881_ECC8_11D2_860B_9210B007D43B_.wvu.Cols" localSheetId="1" hidden="1">#REF!,#REF!,#REF!</definedName>
    <definedName name="Z_1F4E3881_ECC8_11D2_860B_9210B007D43B_.wvu.Cols" hidden="1">#REF!,#REF!,#REF!</definedName>
    <definedName name="Z_1F4E3881_ECC8_11D2_860B_9210B007D43B_.wvu.PrintArea" localSheetId="0" hidden="1">#REF!</definedName>
    <definedName name="Z_1F4E3881_ECC8_11D2_860B_9210B007D43B_.wvu.PrintArea" localSheetId="1" hidden="1">#REF!</definedName>
    <definedName name="Z_1F4E3881_ECC8_11D2_860B_9210B007D43B_.wvu.PrintArea" hidden="1">#REF!</definedName>
    <definedName name="Z_1F4E3881_ECC8_11D2_860B_9210B007D43B_.wvu.PrintTitles" localSheetId="0" hidden="1">#REF!,#REF!</definedName>
    <definedName name="Z_1F4E3881_ECC8_11D2_860B_9210B007D43B_.wvu.PrintTitles" localSheetId="1" hidden="1">#REF!,#REF!</definedName>
    <definedName name="Z_1F4E3881_ECC8_11D2_860B_9210B007D43B_.wvu.PrintTitles" hidden="1">#REF!,#REF!</definedName>
    <definedName name="Z_1F4E3881_ECC8_11D2_860B_9210B007D43B_.wvu.Rows" localSheetId="0" hidden="1">#REF!</definedName>
    <definedName name="Z_1F4E3881_ECC8_11D2_860B_9210B007D43B_.wvu.Rows" localSheetId="1" hidden="1">#REF!</definedName>
    <definedName name="Z_1F4E3881_ECC8_11D2_860B_9210B007D43B_.wvu.Rows" hidden="1">#REF!</definedName>
    <definedName name="Z_1F4E3882_ECC8_11D2_860B_9210B007D43B_.wvu.Cols" localSheetId="0" hidden="1">#REF!,#REF!,#REF!</definedName>
    <definedName name="Z_1F4E3882_ECC8_11D2_860B_9210B007D43B_.wvu.Cols" localSheetId="1" hidden="1">#REF!,#REF!,#REF!</definedName>
    <definedName name="Z_1F4E3882_ECC8_11D2_860B_9210B007D43B_.wvu.Cols" hidden="1">#REF!,#REF!,#REF!</definedName>
    <definedName name="Z_1F4E3882_ECC8_11D2_860B_9210B007D43B_.wvu.PrintArea" localSheetId="0" hidden="1">#REF!</definedName>
    <definedName name="Z_1F4E3882_ECC8_11D2_860B_9210B007D43B_.wvu.PrintArea" localSheetId="1" hidden="1">#REF!</definedName>
    <definedName name="Z_1F4E3882_ECC8_11D2_860B_9210B007D43B_.wvu.PrintArea" hidden="1">#REF!</definedName>
    <definedName name="Z_1F4E3882_ECC8_11D2_860B_9210B007D43B_.wvu.PrintTitles" localSheetId="0" hidden="1">#REF!,#REF!</definedName>
    <definedName name="Z_1F4E3882_ECC8_11D2_860B_9210B007D43B_.wvu.PrintTitles" localSheetId="1" hidden="1">#REF!,#REF!</definedName>
    <definedName name="Z_1F4E3882_ECC8_11D2_860B_9210B007D43B_.wvu.PrintTitles" hidden="1">#REF!,#REF!</definedName>
    <definedName name="Z_1F4E3882_ECC8_11D2_860B_9210B007D43B_.wvu.Rows" localSheetId="0" hidden="1">#REF!,#REF!,#REF!,#REF!,#REF!,#REF!,#REF!,#REF!,#REF!,#REF!,#REF!,#REF!,#REF!</definedName>
    <definedName name="Z_1F4E3882_ECC8_11D2_860B_9210B007D43B_.wvu.Rows" localSheetId="1" hidden="1">#REF!,#REF!,#REF!,#REF!,#REF!,#REF!,#REF!,#REF!,#REF!,#REF!,#REF!,#REF!,#REF!</definedName>
    <definedName name="Z_1F4E3882_ECC8_11D2_860B_9210B007D43B_.wvu.Rows" hidden="1">#REF!,#REF!,#REF!,#REF!,#REF!,#REF!,#REF!,#REF!,#REF!,#REF!,#REF!,#REF!,#REF!</definedName>
    <definedName name="Z_1F4E3883_ECC8_11D2_860B_9210B007D43B_.wvu.Cols" localSheetId="0" hidden="1">#REF!,#REF!,#REF!</definedName>
    <definedName name="Z_1F4E3883_ECC8_11D2_860B_9210B007D43B_.wvu.Cols" localSheetId="1" hidden="1">#REF!,#REF!,#REF!</definedName>
    <definedName name="Z_1F4E3883_ECC8_11D2_860B_9210B007D43B_.wvu.Cols" hidden="1">#REF!,#REF!,#REF!</definedName>
    <definedName name="Z_1F4E3883_ECC8_11D2_860B_9210B007D43B_.wvu.PrintArea" localSheetId="0" hidden="1">#REF!</definedName>
    <definedName name="Z_1F4E3883_ECC8_11D2_860B_9210B007D43B_.wvu.PrintArea" localSheetId="1" hidden="1">#REF!</definedName>
    <definedName name="Z_1F4E3883_ECC8_11D2_860B_9210B007D43B_.wvu.PrintArea" hidden="1">#REF!</definedName>
    <definedName name="Z_1F4E3883_ECC8_11D2_860B_9210B007D43B_.wvu.PrintTitles" localSheetId="0" hidden="1">#REF!,#REF!</definedName>
    <definedName name="Z_1F4E3883_ECC8_11D2_860B_9210B007D43B_.wvu.PrintTitles" localSheetId="1" hidden="1">#REF!,#REF!</definedName>
    <definedName name="Z_1F4E3883_ECC8_11D2_860B_9210B007D43B_.wvu.PrintTitles" hidden="1">#REF!,#REF!</definedName>
    <definedName name="Z_1F4E3883_ECC8_11D2_860B_9210B007D43B_.wvu.Rows" localSheetId="0" hidden="1">#REF!</definedName>
    <definedName name="Z_1F4E3883_ECC8_11D2_860B_9210B007D43B_.wvu.Rows" localSheetId="1" hidden="1">#REF!</definedName>
    <definedName name="Z_1F4E3883_ECC8_11D2_860B_9210B007D43B_.wvu.Rows" hidden="1">#REF!</definedName>
    <definedName name="Z_1F4E3884_ECC8_11D2_860B_9210B007D43B_.wvu.Cols" localSheetId="0" hidden="1">#REF!,#REF!,#REF!</definedName>
    <definedName name="Z_1F4E3884_ECC8_11D2_860B_9210B007D43B_.wvu.Cols" localSheetId="1" hidden="1">#REF!,#REF!,#REF!</definedName>
    <definedName name="Z_1F4E3884_ECC8_11D2_860B_9210B007D43B_.wvu.Cols" hidden="1">#REF!,#REF!,#REF!</definedName>
    <definedName name="Z_1F4E3884_ECC8_11D2_860B_9210B007D43B_.wvu.PrintArea" localSheetId="0" hidden="1">#REF!</definedName>
    <definedName name="Z_1F4E3884_ECC8_11D2_860B_9210B007D43B_.wvu.PrintArea" localSheetId="1" hidden="1">#REF!</definedName>
    <definedName name="Z_1F4E3884_ECC8_11D2_860B_9210B007D43B_.wvu.PrintArea" hidden="1">#REF!</definedName>
    <definedName name="Z_1F4E3884_ECC8_11D2_860B_9210B007D43B_.wvu.PrintTitles" localSheetId="0" hidden="1">#REF!,#REF!</definedName>
    <definedName name="Z_1F4E3884_ECC8_11D2_860B_9210B007D43B_.wvu.PrintTitles" localSheetId="1" hidden="1">#REF!,#REF!</definedName>
    <definedName name="Z_1F4E3884_ECC8_11D2_860B_9210B007D43B_.wvu.PrintTitles" hidden="1">#REF!,#REF!</definedName>
    <definedName name="Z_1F4E3884_ECC8_11D2_860B_9210B007D43B_.wvu.Rows" localSheetId="0" hidden="1">#REF!,#REF!,#REF!,#REF!,#REF!,#REF!,#REF!,#REF!,#REF!,#REF!,#REF!,#REF!,#REF!,#REF!,#REF!,#REF!,#REF!,#REF!,#REF!</definedName>
    <definedName name="Z_1F4E3884_ECC8_11D2_860B_9210B007D43B_.wvu.Rows" localSheetId="1" hidden="1">#REF!,#REF!,#REF!,#REF!,#REF!,#REF!,#REF!,#REF!,#REF!,#REF!,#REF!,#REF!,#REF!,#REF!,#REF!,#REF!,#REF!,#REF!,#REF!</definedName>
    <definedName name="Z_1F4E3884_ECC8_11D2_860B_9210B007D43B_.wvu.Rows" hidden="1">#REF!,#REF!,#REF!,#REF!,#REF!,#REF!,#REF!,#REF!,#REF!,#REF!,#REF!,#REF!,#REF!,#REF!,#REF!,#REF!,#REF!,#REF!,#REF!</definedName>
    <definedName name="Z_31D3EF01_F23F_11D2_860B_9E13BC17C73B_.wvu.Cols" localSheetId="0" hidden="1">#REF!,#REF!,#REF!</definedName>
    <definedName name="Z_31D3EF01_F23F_11D2_860B_9E13BC17C73B_.wvu.Cols" localSheetId="1" hidden="1">#REF!,#REF!,#REF!</definedName>
    <definedName name="Z_31D3EF01_F23F_11D2_860B_9E13BC17C73B_.wvu.Cols" hidden="1">#REF!,#REF!,#REF!</definedName>
    <definedName name="Z_31D3EF01_F23F_11D2_860B_9E13BC17C73B_.wvu.PrintArea" localSheetId="0" hidden="1">#REF!</definedName>
    <definedName name="Z_31D3EF01_F23F_11D2_860B_9E13BC17C73B_.wvu.PrintArea" localSheetId="1" hidden="1">#REF!</definedName>
    <definedName name="Z_31D3EF01_F23F_11D2_860B_9E13BC17C73B_.wvu.PrintArea" hidden="1">#REF!</definedName>
    <definedName name="Z_31D3EF01_F23F_11D2_860B_9E13BC17C73B_.wvu.PrintTitles" localSheetId="0" hidden="1">#REF!,#REF!</definedName>
    <definedName name="Z_31D3EF01_F23F_11D2_860B_9E13BC17C73B_.wvu.PrintTitles" localSheetId="1" hidden="1">#REF!,#REF!</definedName>
    <definedName name="Z_31D3EF01_F23F_11D2_860B_9E13BC17C73B_.wvu.PrintTitles" hidden="1">#REF!,#REF!</definedName>
    <definedName name="Z_31D3EF01_F23F_11D2_860B_9E13BC17C73B_.wvu.Rows" localSheetId="0" hidden="1">#REF!</definedName>
    <definedName name="Z_31D3EF01_F23F_11D2_860B_9E13BC17C73B_.wvu.Rows" localSheetId="1" hidden="1">#REF!</definedName>
    <definedName name="Z_31D3EF01_F23F_11D2_860B_9E13BC17C73B_.wvu.Rows" hidden="1">#REF!</definedName>
    <definedName name="Z_31D3EF02_F23F_11D2_860B_9E13BC17C73B_.wvu.Cols" localSheetId="0" hidden="1">#REF!,#REF!,#REF!</definedName>
    <definedName name="Z_31D3EF02_F23F_11D2_860B_9E13BC17C73B_.wvu.Cols" localSheetId="1" hidden="1">#REF!,#REF!,#REF!</definedName>
    <definedName name="Z_31D3EF02_F23F_11D2_860B_9E13BC17C73B_.wvu.Cols" hidden="1">#REF!,#REF!,#REF!</definedName>
    <definedName name="Z_31D3EF02_F23F_11D2_860B_9E13BC17C73B_.wvu.PrintArea" localSheetId="0" hidden="1">#REF!</definedName>
    <definedName name="Z_31D3EF02_F23F_11D2_860B_9E13BC17C73B_.wvu.PrintArea" localSheetId="1" hidden="1">#REF!</definedName>
    <definedName name="Z_31D3EF02_F23F_11D2_860B_9E13BC17C73B_.wvu.PrintArea" hidden="1">#REF!</definedName>
    <definedName name="Z_31D3EF02_F23F_11D2_860B_9E13BC17C73B_.wvu.PrintTitles" localSheetId="0" hidden="1">#REF!,#REF!</definedName>
    <definedName name="Z_31D3EF02_F23F_11D2_860B_9E13BC17C73B_.wvu.PrintTitles" localSheetId="1" hidden="1">#REF!,#REF!</definedName>
    <definedName name="Z_31D3EF02_F23F_11D2_860B_9E13BC17C73B_.wvu.PrintTitles" hidden="1">#REF!,#REF!</definedName>
    <definedName name="Z_31D3EF02_F23F_11D2_860B_9E13BC17C73B_.wvu.Rows" localSheetId="0" hidden="1">#REF!,#REF!,#REF!,#REF!,#REF!,#REF!,#REF!,#REF!,#REF!,#REF!,#REF!,#REF!,#REF!</definedName>
    <definedName name="Z_31D3EF02_F23F_11D2_860B_9E13BC17C73B_.wvu.Rows" localSheetId="1" hidden="1">#REF!,#REF!,#REF!,#REF!,#REF!,#REF!,#REF!,#REF!,#REF!,#REF!,#REF!,#REF!,#REF!</definedName>
    <definedName name="Z_31D3EF02_F23F_11D2_860B_9E13BC17C73B_.wvu.Rows" hidden="1">#REF!,#REF!,#REF!,#REF!,#REF!,#REF!,#REF!,#REF!,#REF!,#REF!,#REF!,#REF!,#REF!</definedName>
    <definedName name="Z_31D3EF03_F23F_11D2_860B_9E13BC17C73B_.wvu.Cols" localSheetId="0" hidden="1">#REF!,#REF!,#REF!</definedName>
    <definedName name="Z_31D3EF03_F23F_11D2_860B_9E13BC17C73B_.wvu.Cols" localSheetId="1" hidden="1">#REF!,#REF!,#REF!</definedName>
    <definedName name="Z_31D3EF03_F23F_11D2_860B_9E13BC17C73B_.wvu.Cols" hidden="1">#REF!,#REF!,#REF!</definedName>
    <definedName name="Z_31D3EF03_F23F_11D2_860B_9E13BC17C73B_.wvu.PrintArea" localSheetId="0" hidden="1">#REF!</definedName>
    <definedName name="Z_31D3EF03_F23F_11D2_860B_9E13BC17C73B_.wvu.PrintArea" localSheetId="1" hidden="1">#REF!</definedName>
    <definedName name="Z_31D3EF03_F23F_11D2_860B_9E13BC17C73B_.wvu.PrintArea" hidden="1">#REF!</definedName>
    <definedName name="Z_31D3EF03_F23F_11D2_860B_9E13BC17C73B_.wvu.PrintTitles" localSheetId="0" hidden="1">#REF!,#REF!</definedName>
    <definedName name="Z_31D3EF03_F23F_11D2_860B_9E13BC17C73B_.wvu.PrintTitles" localSheetId="1" hidden="1">#REF!,#REF!</definedName>
    <definedName name="Z_31D3EF03_F23F_11D2_860B_9E13BC17C73B_.wvu.PrintTitles" hidden="1">#REF!,#REF!</definedName>
    <definedName name="Z_31D3EF03_F23F_11D2_860B_9E13BC17C73B_.wvu.Rows" localSheetId="0" hidden="1">#REF!</definedName>
    <definedName name="Z_31D3EF03_F23F_11D2_860B_9E13BC17C73B_.wvu.Rows" localSheetId="1" hidden="1">#REF!</definedName>
    <definedName name="Z_31D3EF03_F23F_11D2_860B_9E13BC17C73B_.wvu.Rows" hidden="1">#REF!</definedName>
    <definedName name="Z_31D3EF04_F23F_11D2_860B_9E13BC17C73B_.wvu.Cols" localSheetId="0" hidden="1">#REF!,#REF!,#REF!</definedName>
    <definedName name="Z_31D3EF04_F23F_11D2_860B_9E13BC17C73B_.wvu.Cols" localSheetId="1" hidden="1">#REF!,#REF!,#REF!</definedName>
    <definedName name="Z_31D3EF04_F23F_11D2_860B_9E13BC17C73B_.wvu.Cols" hidden="1">#REF!,#REF!,#REF!</definedName>
    <definedName name="Z_31D3EF04_F23F_11D2_860B_9E13BC17C73B_.wvu.PrintArea" localSheetId="0" hidden="1">#REF!</definedName>
    <definedName name="Z_31D3EF04_F23F_11D2_860B_9E13BC17C73B_.wvu.PrintArea" localSheetId="1" hidden="1">#REF!</definedName>
    <definedName name="Z_31D3EF04_F23F_11D2_860B_9E13BC17C73B_.wvu.PrintArea" hidden="1">#REF!</definedName>
    <definedName name="Z_31D3EF04_F23F_11D2_860B_9E13BC17C73B_.wvu.PrintTitles" localSheetId="0" hidden="1">#REF!,#REF!</definedName>
    <definedName name="Z_31D3EF04_F23F_11D2_860B_9E13BC17C73B_.wvu.PrintTitles" localSheetId="1" hidden="1">#REF!,#REF!</definedName>
    <definedName name="Z_31D3EF04_F23F_11D2_860B_9E13BC17C73B_.wvu.PrintTitles" hidden="1">#REF!,#REF!</definedName>
    <definedName name="Z_31D3EF04_F23F_11D2_860B_9E13BC17C73B_.wvu.Rows" localSheetId="0" hidden="1">#REF!,#REF!,#REF!,#REF!,#REF!,#REF!,#REF!,#REF!,#REF!,#REF!,#REF!,#REF!,#REF!,#REF!,#REF!,#REF!,#REF!,#REF!,#REF!</definedName>
    <definedName name="Z_31D3EF04_F23F_11D2_860B_9E13BC17C73B_.wvu.Rows" localSheetId="1" hidden="1">#REF!,#REF!,#REF!,#REF!,#REF!,#REF!,#REF!,#REF!,#REF!,#REF!,#REF!,#REF!,#REF!,#REF!,#REF!,#REF!,#REF!,#REF!,#REF!</definedName>
    <definedName name="Z_31D3EF04_F23F_11D2_860B_9E13BC17C73B_.wvu.Rows" hidden="1">#REF!,#REF!,#REF!,#REF!,#REF!,#REF!,#REF!,#REF!,#REF!,#REF!,#REF!,#REF!,#REF!,#REF!,#REF!,#REF!,#REF!,#REF!,#REF!</definedName>
    <definedName name="Z_427F6E2C_548B_11D2_860B_CACACCB71837_.wvu.Rows" localSheetId="0" hidden="1">#REF!,#REF!,#REF!</definedName>
    <definedName name="Z_427F6E2C_548B_11D2_860B_CACACCB71837_.wvu.Rows" localSheetId="1" hidden="1">#REF!,#REF!,#REF!</definedName>
    <definedName name="Z_427F6E2C_548B_11D2_860B_CACACCB71837_.wvu.Rows" hidden="1">#REF!,#REF!,#REF!</definedName>
    <definedName name="Z_427F6E2F_548B_11D2_860B_CACACCB71837_.wvu.Rows" localSheetId="0" hidden="1">#REF!,#REF!,#REF!</definedName>
    <definedName name="Z_427F6E2F_548B_11D2_860B_CACACCB71837_.wvu.Rows" localSheetId="1" hidden="1">#REF!,#REF!,#REF!</definedName>
    <definedName name="Z_427F6E2F_548B_11D2_860B_CACACCB71837_.wvu.Rows" hidden="1">#REF!,#REF!,#REF!</definedName>
    <definedName name="Z_427F6E30_548B_11D2_860B_CACACCB71837_.wvu.Rows" localSheetId="0" hidden="1">#REF!,#REF!,#REF!</definedName>
    <definedName name="Z_427F6E30_548B_11D2_860B_CACACCB71837_.wvu.Rows" localSheetId="1" hidden="1">#REF!,#REF!,#REF!</definedName>
    <definedName name="Z_427F6E30_548B_11D2_860B_CACACCB71837_.wvu.Rows" hidden="1">#REF!,#REF!,#REF!</definedName>
    <definedName name="Z_427F6E32_548B_11D2_860B_CACACCB71837_.wvu.Rows" localSheetId="0" hidden="1">#REF!,#REF!,#REF!</definedName>
    <definedName name="Z_427F6E32_548B_11D2_860B_CACACCB71837_.wvu.Rows" localSheetId="1" hidden="1">#REF!,#REF!,#REF!</definedName>
    <definedName name="Z_427F6E32_548B_11D2_860B_CACACCB71837_.wvu.Rows" hidden="1">#REF!,#REF!,#REF!</definedName>
    <definedName name="Z_427F6E46_548B_11D2_860B_CACACCB71837_.wvu.Cols" hidden="1">#REF!,#REF!,#REF!,#REF!</definedName>
    <definedName name="Z_427F6E46_548B_11D2_860B_CACACCB71837_.wvu.PrintArea" hidden="1">#REF!</definedName>
    <definedName name="Z_427F6E46_548B_11D2_860B_CACACCB71837_.wvu.PrintTitles" hidden="1">#REF!</definedName>
    <definedName name="Z_427F6E46_548B_11D2_860B_CACACCB71837_.wvu.Rows" hidden="1">#REF!</definedName>
    <definedName name="Z_5BDBF91C_2672_4A4D_B537_B4CA6C494A49_.wvu.Cols" localSheetId="0" hidden="1">#REF!,#REF!,#REF!</definedName>
    <definedName name="Z_5BDBF91C_2672_4A4D_B537_B4CA6C494A49_.wvu.Cols" localSheetId="1" hidden="1">#REF!,#REF!,#REF!</definedName>
    <definedName name="Z_5BDBF91C_2672_4A4D_B537_B4CA6C494A49_.wvu.Cols" hidden="1">#REF!,#REF!,#REF!</definedName>
    <definedName name="Z_5BDBF91C_2672_4A4D_B537_B4CA6C494A49_.wvu.PrintArea" localSheetId="0" hidden="1">#REF!</definedName>
    <definedName name="Z_5BDBF91C_2672_4A4D_B537_B4CA6C494A49_.wvu.PrintArea" localSheetId="1" hidden="1">#REF!</definedName>
    <definedName name="Z_5BDBF91C_2672_4A4D_B537_B4CA6C494A49_.wvu.PrintArea" hidden="1">#REF!</definedName>
    <definedName name="Z_5BDBF91C_2672_4A4D_B537_B4CA6C494A49_.wvu.Rows" localSheetId="0" hidden="1">#REF!,#REF!,#REF!</definedName>
    <definedName name="Z_5BDBF91C_2672_4A4D_B537_B4CA6C494A49_.wvu.Rows" localSheetId="1" hidden="1">#REF!,#REF!,#REF!</definedName>
    <definedName name="Z_5BDBF91C_2672_4A4D_B537_B4CA6C494A49_.wvu.Rows" hidden="1">#REF!,#REF!,#REF!</definedName>
    <definedName name="Z_7D0A0281_F310_11D2_860B_9E13BC17877B_.wvu.Cols" localSheetId="0" hidden="1">#REF!,#REF!,#REF!</definedName>
    <definedName name="Z_7D0A0281_F310_11D2_860B_9E13BC17877B_.wvu.Cols" localSheetId="1" hidden="1">#REF!,#REF!,#REF!</definedName>
    <definedName name="Z_7D0A0281_F310_11D2_860B_9E13BC17877B_.wvu.Cols" hidden="1">#REF!,#REF!,#REF!</definedName>
    <definedName name="Z_7D0A0281_F310_11D2_860B_9E13BC17877B_.wvu.PrintArea" localSheetId="0" hidden="1">#REF!</definedName>
    <definedName name="Z_7D0A0281_F310_11D2_860B_9E13BC17877B_.wvu.PrintArea" localSheetId="1" hidden="1">#REF!</definedName>
    <definedName name="Z_7D0A0281_F310_11D2_860B_9E13BC17877B_.wvu.PrintArea" hidden="1">#REF!</definedName>
    <definedName name="Z_7D0A0281_F310_11D2_860B_9E13BC17877B_.wvu.PrintTitles" localSheetId="0" hidden="1">#REF!,#REF!</definedName>
    <definedName name="Z_7D0A0281_F310_11D2_860B_9E13BC17877B_.wvu.PrintTitles" localSheetId="1" hidden="1">#REF!,#REF!</definedName>
    <definedName name="Z_7D0A0281_F310_11D2_860B_9E13BC17877B_.wvu.PrintTitles" hidden="1">#REF!,#REF!</definedName>
    <definedName name="Z_7D0A0281_F310_11D2_860B_9E13BC17877B_.wvu.Rows" localSheetId="0" hidden="1">#REF!</definedName>
    <definedName name="Z_7D0A0281_F310_11D2_860B_9E13BC17877B_.wvu.Rows" localSheetId="1" hidden="1">#REF!</definedName>
    <definedName name="Z_7D0A0281_F310_11D2_860B_9E13BC17877B_.wvu.Rows" hidden="1">#REF!</definedName>
    <definedName name="Z_7D0A0282_F310_11D2_860B_9E13BC17877B_.wvu.Cols" localSheetId="0" hidden="1">#REF!,#REF!,#REF!</definedName>
    <definedName name="Z_7D0A0282_F310_11D2_860B_9E13BC17877B_.wvu.Cols" localSheetId="1" hidden="1">#REF!,#REF!,#REF!</definedName>
    <definedName name="Z_7D0A0282_F310_11D2_860B_9E13BC17877B_.wvu.Cols" hidden="1">#REF!,#REF!,#REF!</definedName>
    <definedName name="Z_7D0A0282_F310_11D2_860B_9E13BC17877B_.wvu.PrintArea" localSheetId="0" hidden="1">#REF!</definedName>
    <definedName name="Z_7D0A0282_F310_11D2_860B_9E13BC17877B_.wvu.PrintArea" localSheetId="1" hidden="1">#REF!</definedName>
    <definedName name="Z_7D0A0282_F310_11D2_860B_9E13BC17877B_.wvu.PrintArea" hidden="1">#REF!</definedName>
    <definedName name="Z_7D0A0282_F310_11D2_860B_9E13BC17877B_.wvu.PrintTitles" localSheetId="0" hidden="1">#REF!,#REF!</definedName>
    <definedName name="Z_7D0A0282_F310_11D2_860B_9E13BC17877B_.wvu.PrintTitles" localSheetId="1" hidden="1">#REF!,#REF!</definedName>
    <definedName name="Z_7D0A0282_F310_11D2_860B_9E13BC17877B_.wvu.PrintTitles" hidden="1">#REF!,#REF!</definedName>
    <definedName name="Z_7D0A0282_F310_11D2_860B_9E13BC17877B_.wvu.Rows" localSheetId="0" hidden="1">#REF!,#REF!,#REF!,#REF!,#REF!,#REF!,#REF!,#REF!,#REF!,#REF!,#REF!,#REF!,#REF!</definedName>
    <definedName name="Z_7D0A0282_F310_11D2_860B_9E13BC17877B_.wvu.Rows" localSheetId="1" hidden="1">#REF!,#REF!,#REF!,#REF!,#REF!,#REF!,#REF!,#REF!,#REF!,#REF!,#REF!,#REF!,#REF!</definedName>
    <definedName name="Z_7D0A0282_F310_11D2_860B_9E13BC17877B_.wvu.Rows" hidden="1">#REF!,#REF!,#REF!,#REF!,#REF!,#REF!,#REF!,#REF!,#REF!,#REF!,#REF!,#REF!,#REF!</definedName>
    <definedName name="Z_7D0A0283_F310_11D2_860B_9E13BC17877B_.wvu.Cols" localSheetId="0" hidden="1">#REF!,#REF!,#REF!</definedName>
    <definedName name="Z_7D0A0283_F310_11D2_860B_9E13BC17877B_.wvu.Cols" localSheetId="1" hidden="1">#REF!,#REF!,#REF!</definedName>
    <definedName name="Z_7D0A0283_F310_11D2_860B_9E13BC17877B_.wvu.Cols" hidden="1">#REF!,#REF!,#REF!</definedName>
    <definedName name="Z_7D0A0283_F310_11D2_860B_9E13BC17877B_.wvu.PrintArea" localSheetId="0" hidden="1">#REF!</definedName>
    <definedName name="Z_7D0A0283_F310_11D2_860B_9E13BC17877B_.wvu.PrintArea" localSheetId="1" hidden="1">#REF!</definedName>
    <definedName name="Z_7D0A0283_F310_11D2_860B_9E13BC17877B_.wvu.PrintArea" hidden="1">#REF!</definedName>
    <definedName name="Z_7D0A0283_F310_11D2_860B_9E13BC17877B_.wvu.PrintTitles" localSheetId="0" hidden="1">#REF!,#REF!</definedName>
    <definedName name="Z_7D0A0283_F310_11D2_860B_9E13BC17877B_.wvu.PrintTitles" localSheetId="1" hidden="1">#REF!,#REF!</definedName>
    <definedName name="Z_7D0A0283_F310_11D2_860B_9E13BC17877B_.wvu.PrintTitles" hidden="1">#REF!,#REF!</definedName>
    <definedName name="Z_7D0A0283_F310_11D2_860B_9E13BC17877B_.wvu.Rows" localSheetId="0" hidden="1">#REF!</definedName>
    <definedName name="Z_7D0A0283_F310_11D2_860B_9E13BC17877B_.wvu.Rows" localSheetId="1" hidden="1">#REF!</definedName>
    <definedName name="Z_7D0A0283_F310_11D2_860B_9E13BC17877B_.wvu.Rows" hidden="1">#REF!</definedName>
    <definedName name="Z_7D0A0284_F310_11D2_860B_9E13BC17877B_.wvu.Cols" localSheetId="0" hidden="1">#REF!,#REF!,#REF!</definedName>
    <definedName name="Z_7D0A0284_F310_11D2_860B_9E13BC17877B_.wvu.Cols" localSheetId="1" hidden="1">#REF!,#REF!,#REF!</definedName>
    <definedName name="Z_7D0A0284_F310_11D2_860B_9E13BC17877B_.wvu.Cols" hidden="1">#REF!,#REF!,#REF!</definedName>
    <definedName name="Z_7D0A0284_F310_11D2_860B_9E13BC17877B_.wvu.PrintArea" localSheetId="0" hidden="1">#REF!</definedName>
    <definedName name="Z_7D0A0284_F310_11D2_860B_9E13BC17877B_.wvu.PrintArea" localSheetId="1" hidden="1">#REF!</definedName>
    <definedName name="Z_7D0A0284_F310_11D2_860B_9E13BC17877B_.wvu.PrintArea" hidden="1">#REF!</definedName>
    <definedName name="Z_7D0A0284_F310_11D2_860B_9E13BC17877B_.wvu.PrintTitles" localSheetId="0" hidden="1">#REF!,#REF!</definedName>
    <definedName name="Z_7D0A0284_F310_11D2_860B_9E13BC17877B_.wvu.PrintTitles" localSheetId="1" hidden="1">#REF!,#REF!</definedName>
    <definedName name="Z_7D0A0284_F310_11D2_860B_9E13BC17877B_.wvu.PrintTitles" hidden="1">#REF!,#REF!</definedName>
    <definedName name="Z_7D0A0284_F310_11D2_860B_9E13BC17877B_.wvu.Rows" localSheetId="0" hidden="1">#REF!,#REF!,#REF!,#REF!,#REF!,#REF!,#REF!,#REF!,#REF!,#REF!,#REF!,#REF!,#REF!,#REF!,#REF!,#REF!,#REF!,#REF!,#REF!</definedName>
    <definedName name="Z_7D0A0284_F310_11D2_860B_9E13BC17877B_.wvu.Rows" localSheetId="1" hidden="1">#REF!,#REF!,#REF!,#REF!,#REF!,#REF!,#REF!,#REF!,#REF!,#REF!,#REF!,#REF!,#REF!,#REF!,#REF!,#REF!,#REF!,#REF!,#REF!</definedName>
    <definedName name="Z_7D0A0284_F310_11D2_860B_9E13BC17877B_.wvu.Rows" hidden="1">#REF!,#REF!,#REF!,#REF!,#REF!,#REF!,#REF!,#REF!,#REF!,#REF!,#REF!,#REF!,#REF!,#REF!,#REF!,#REF!,#REF!,#REF!,#REF!</definedName>
    <definedName name="Z_975BA905_F175_11D2_860B_9E12BC07C71B_.wvu.Cols" localSheetId="0" hidden="1">#REF!,#REF!,#REF!</definedName>
    <definedName name="Z_975BA905_F175_11D2_860B_9E12BC07C71B_.wvu.Cols" localSheetId="1" hidden="1">#REF!,#REF!,#REF!</definedName>
    <definedName name="Z_975BA905_F175_11D2_860B_9E12BC07C71B_.wvu.Cols" hidden="1">#REF!,#REF!,#REF!</definedName>
    <definedName name="Z_975BA905_F175_11D2_860B_9E12BC07C71B_.wvu.PrintArea" localSheetId="0" hidden="1">#REF!</definedName>
    <definedName name="Z_975BA905_F175_11D2_860B_9E12BC07C71B_.wvu.PrintArea" localSheetId="1" hidden="1">#REF!</definedName>
    <definedName name="Z_975BA905_F175_11D2_860B_9E12BC07C71B_.wvu.PrintArea" hidden="1">#REF!</definedName>
    <definedName name="Z_975BA905_F175_11D2_860B_9E12BC07C71B_.wvu.PrintTitles" localSheetId="0" hidden="1">#REF!,#REF!</definedName>
    <definedName name="Z_975BA905_F175_11D2_860B_9E12BC07C71B_.wvu.PrintTitles" localSheetId="1" hidden="1">#REF!,#REF!</definedName>
    <definedName name="Z_975BA905_F175_11D2_860B_9E12BC07C71B_.wvu.PrintTitles" hidden="1">#REF!,#REF!</definedName>
    <definedName name="Z_975BA905_F175_11D2_860B_9E12BC07C71B_.wvu.Rows" localSheetId="0" hidden="1">#REF!</definedName>
    <definedName name="Z_975BA905_F175_11D2_860B_9E12BC07C71B_.wvu.Rows" localSheetId="1" hidden="1">#REF!</definedName>
    <definedName name="Z_975BA905_F175_11D2_860B_9E12BC07C71B_.wvu.Rows" hidden="1">#REF!</definedName>
    <definedName name="Z_975BA906_F175_11D2_860B_9E12BC07C71B_.wvu.Cols" localSheetId="0" hidden="1">#REF!,#REF!,#REF!</definedName>
    <definedName name="Z_975BA906_F175_11D2_860B_9E12BC07C71B_.wvu.Cols" localSheetId="1" hidden="1">#REF!,#REF!,#REF!</definedName>
    <definedName name="Z_975BA906_F175_11D2_860B_9E12BC07C71B_.wvu.Cols" hidden="1">#REF!,#REF!,#REF!</definedName>
    <definedName name="Z_975BA906_F175_11D2_860B_9E12BC07C71B_.wvu.PrintArea" localSheetId="0" hidden="1">#REF!</definedName>
    <definedName name="Z_975BA906_F175_11D2_860B_9E12BC07C71B_.wvu.PrintArea" localSheetId="1" hidden="1">#REF!</definedName>
    <definedName name="Z_975BA906_F175_11D2_860B_9E12BC07C71B_.wvu.PrintArea" hidden="1">#REF!</definedName>
    <definedName name="Z_975BA906_F175_11D2_860B_9E12BC07C71B_.wvu.PrintTitles" localSheetId="0" hidden="1">#REF!,#REF!</definedName>
    <definedName name="Z_975BA906_F175_11D2_860B_9E12BC07C71B_.wvu.PrintTitles" localSheetId="1" hidden="1">#REF!,#REF!</definedName>
    <definedName name="Z_975BA906_F175_11D2_860B_9E12BC07C71B_.wvu.PrintTitles" hidden="1">#REF!,#REF!</definedName>
    <definedName name="Z_975BA906_F175_11D2_860B_9E12BC07C71B_.wvu.Rows" localSheetId="0" hidden="1">#REF!,#REF!,#REF!,#REF!,#REF!,#REF!,#REF!,#REF!,#REF!,#REF!,#REF!,#REF!,#REF!</definedName>
    <definedName name="Z_975BA906_F175_11D2_860B_9E12BC07C71B_.wvu.Rows" localSheetId="1" hidden="1">#REF!,#REF!,#REF!,#REF!,#REF!,#REF!,#REF!,#REF!,#REF!,#REF!,#REF!,#REF!,#REF!</definedName>
    <definedName name="Z_975BA906_F175_11D2_860B_9E12BC07C71B_.wvu.Rows" hidden="1">#REF!,#REF!,#REF!,#REF!,#REF!,#REF!,#REF!,#REF!,#REF!,#REF!,#REF!,#REF!,#REF!</definedName>
    <definedName name="Z_975BA907_F175_11D2_860B_9E12BC07C71B_.wvu.Cols" localSheetId="0" hidden="1">#REF!,#REF!,#REF!</definedName>
    <definedName name="Z_975BA907_F175_11D2_860B_9E12BC07C71B_.wvu.Cols" localSheetId="1" hidden="1">#REF!,#REF!,#REF!</definedName>
    <definedName name="Z_975BA907_F175_11D2_860B_9E12BC07C71B_.wvu.Cols" hidden="1">#REF!,#REF!,#REF!</definedName>
    <definedName name="Z_975BA907_F175_11D2_860B_9E12BC07C71B_.wvu.PrintArea" localSheetId="0" hidden="1">#REF!</definedName>
    <definedName name="Z_975BA907_F175_11D2_860B_9E12BC07C71B_.wvu.PrintArea" localSheetId="1" hidden="1">#REF!</definedName>
    <definedName name="Z_975BA907_F175_11D2_860B_9E12BC07C71B_.wvu.PrintArea" hidden="1">#REF!</definedName>
    <definedName name="Z_975BA907_F175_11D2_860B_9E12BC07C71B_.wvu.PrintTitles" localSheetId="0" hidden="1">#REF!,#REF!</definedName>
    <definedName name="Z_975BA907_F175_11D2_860B_9E12BC07C71B_.wvu.PrintTitles" localSheetId="1" hidden="1">#REF!,#REF!</definedName>
    <definedName name="Z_975BA907_F175_11D2_860B_9E12BC07C71B_.wvu.PrintTitles" hidden="1">#REF!,#REF!</definedName>
    <definedName name="Z_975BA907_F175_11D2_860B_9E12BC07C71B_.wvu.Rows" localSheetId="0" hidden="1">#REF!</definedName>
    <definedName name="Z_975BA907_F175_11D2_860B_9E12BC07C71B_.wvu.Rows" localSheetId="1" hidden="1">#REF!</definedName>
    <definedName name="Z_975BA907_F175_11D2_860B_9E12BC07C71B_.wvu.Rows" hidden="1">#REF!</definedName>
    <definedName name="Z_975BA908_F175_11D2_860B_9E12BC07C71B_.wvu.Cols" localSheetId="0" hidden="1">#REF!,#REF!,#REF!</definedName>
    <definedName name="Z_975BA908_F175_11D2_860B_9E12BC07C71B_.wvu.Cols" localSheetId="1" hidden="1">#REF!,#REF!,#REF!</definedName>
    <definedName name="Z_975BA908_F175_11D2_860B_9E12BC07C71B_.wvu.Cols" hidden="1">#REF!,#REF!,#REF!</definedName>
    <definedName name="Z_975BA908_F175_11D2_860B_9E12BC07C71B_.wvu.PrintArea" localSheetId="0" hidden="1">#REF!</definedName>
    <definedName name="Z_975BA908_F175_11D2_860B_9E12BC07C71B_.wvu.PrintArea" localSheetId="1" hidden="1">#REF!</definedName>
    <definedName name="Z_975BA908_F175_11D2_860B_9E12BC07C71B_.wvu.PrintArea" hidden="1">#REF!</definedName>
    <definedName name="Z_975BA908_F175_11D2_860B_9E12BC07C71B_.wvu.PrintTitles" localSheetId="0" hidden="1">#REF!,#REF!</definedName>
    <definedName name="Z_975BA908_F175_11D2_860B_9E12BC07C71B_.wvu.PrintTitles" localSheetId="1" hidden="1">#REF!,#REF!</definedName>
    <definedName name="Z_975BA908_F175_11D2_860B_9E12BC07C71B_.wvu.PrintTitles" hidden="1">#REF!,#REF!</definedName>
    <definedName name="Z_975BA908_F175_11D2_860B_9E12BC07C71B_.wvu.Rows" localSheetId="0" hidden="1">#REF!,#REF!,#REF!,#REF!,#REF!,#REF!,#REF!,#REF!,#REF!,#REF!,#REF!,#REF!,#REF!,#REF!,#REF!,#REF!,#REF!,#REF!,#REF!</definedName>
    <definedName name="Z_975BA908_F175_11D2_860B_9E12BC07C71B_.wvu.Rows" localSheetId="1" hidden="1">#REF!,#REF!,#REF!,#REF!,#REF!,#REF!,#REF!,#REF!,#REF!,#REF!,#REF!,#REF!,#REF!,#REF!,#REF!,#REF!,#REF!,#REF!,#REF!</definedName>
    <definedName name="Z_975BA908_F175_11D2_860B_9E12BC07C71B_.wvu.Rows" hidden="1">#REF!,#REF!,#REF!,#REF!,#REF!,#REF!,#REF!,#REF!,#REF!,#REF!,#REF!,#REF!,#REF!,#REF!,#REF!,#REF!,#REF!,#REF!,#REF!</definedName>
    <definedName name="Z_D9FEE31D_41A3_11D2_860B_CAC74E393A92_.wvu.PrintArea" localSheetId="0" hidden="1">#REF!</definedName>
    <definedName name="Z_D9FEE31D_41A3_11D2_860B_CAC74E393A92_.wvu.PrintArea" localSheetId="1" hidden="1">#REF!</definedName>
    <definedName name="Z_D9FEE31D_41A3_11D2_860B_CAC74E393A92_.wvu.PrintArea" hidden="1">#REF!</definedName>
    <definedName name="Z_D9FEE31F_41A3_11D2_860B_CAC74E393A92_.wvu.PrintArea" localSheetId="0" hidden="1">#REF!</definedName>
    <definedName name="Z_D9FEE31F_41A3_11D2_860B_CAC74E393A92_.wvu.PrintArea" localSheetId="1" hidden="1">#REF!</definedName>
    <definedName name="Z_D9FEE31F_41A3_11D2_860B_CAC74E393A92_.wvu.PrintArea" hidden="1">#REF!</definedName>
    <definedName name="Z_D9FEE50F_41A3_11D2_860B_CAC74E393A92_.wvu.Cols" localSheetId="0" hidden="1">#REF!,#REF!,#REF!</definedName>
    <definedName name="Z_D9FEE50F_41A3_11D2_860B_CAC74E393A92_.wvu.Cols" localSheetId="1" hidden="1">#REF!,#REF!,#REF!</definedName>
    <definedName name="Z_D9FEE50F_41A3_11D2_860B_CAC74E393A92_.wvu.Cols" hidden="1">#REF!,#REF!,#REF!</definedName>
    <definedName name="Z_D9FEE50F_41A3_11D2_860B_CAC74E393A92_.wvu.PrintArea" localSheetId="0" hidden="1">#REF!</definedName>
    <definedName name="Z_D9FEE50F_41A3_11D2_860B_CAC74E393A92_.wvu.PrintArea" localSheetId="1" hidden="1">#REF!</definedName>
    <definedName name="Z_D9FEE50F_41A3_11D2_860B_CAC74E393A92_.wvu.PrintArea" hidden="1">#REF!</definedName>
    <definedName name="Z_D9FEE50F_41A3_11D2_860B_CAC74E393A92_.wvu.PrintTitles" localSheetId="0" hidden="1">#REF!,#REF!</definedName>
    <definedName name="Z_D9FEE50F_41A3_11D2_860B_CAC74E393A92_.wvu.PrintTitles" localSheetId="1" hidden="1">#REF!,#REF!</definedName>
    <definedName name="Z_D9FEE50F_41A3_11D2_860B_CAC74E393A92_.wvu.PrintTitles" hidden="1">#REF!,#REF!</definedName>
    <definedName name="Z_D9FEE50F_41A3_11D2_860B_CAC74E393A92_.wvu.Rows" localSheetId="0" hidden="1">#REF!</definedName>
    <definedName name="Z_D9FEE50F_41A3_11D2_860B_CAC74E393A92_.wvu.Rows" localSheetId="1" hidden="1">#REF!</definedName>
    <definedName name="Z_D9FEE50F_41A3_11D2_860B_CAC74E393A92_.wvu.Rows" hidden="1">#REF!</definedName>
    <definedName name="Z_D9FEE510_41A3_11D2_860B_CAC74E393A92_.wvu.Cols" localSheetId="0" hidden="1">#REF!,#REF!,#REF!</definedName>
    <definedName name="Z_D9FEE510_41A3_11D2_860B_CAC74E393A92_.wvu.Cols" localSheetId="1" hidden="1">#REF!,#REF!,#REF!</definedName>
    <definedName name="Z_D9FEE510_41A3_11D2_860B_CAC74E393A92_.wvu.Cols" hidden="1">#REF!,#REF!,#REF!</definedName>
    <definedName name="Z_D9FEE510_41A3_11D2_860B_CAC74E393A92_.wvu.PrintArea" localSheetId="0" hidden="1">#REF!</definedName>
    <definedName name="Z_D9FEE510_41A3_11D2_860B_CAC74E393A92_.wvu.PrintArea" localSheetId="1" hidden="1">#REF!</definedName>
    <definedName name="Z_D9FEE510_41A3_11D2_860B_CAC74E393A92_.wvu.PrintArea" hidden="1">#REF!</definedName>
    <definedName name="Z_D9FEE510_41A3_11D2_860B_CAC74E393A92_.wvu.PrintTitles" localSheetId="0" hidden="1">#REF!,#REF!</definedName>
    <definedName name="Z_D9FEE510_41A3_11D2_860B_CAC74E393A92_.wvu.PrintTitles" localSheetId="1" hidden="1">#REF!,#REF!</definedName>
    <definedName name="Z_D9FEE510_41A3_11D2_860B_CAC74E393A92_.wvu.PrintTitles" hidden="1">#REF!,#REF!</definedName>
    <definedName name="Z_D9FEE510_41A3_11D2_860B_CAC74E393A92_.wvu.Rows" localSheetId="0" hidden="1">#REF!,#REF!,#REF!,#REF!,#REF!,#REF!,#REF!,#REF!,#REF!,#REF!,#REF!,#REF!,#REF!</definedName>
    <definedName name="Z_D9FEE510_41A3_11D2_860B_CAC74E393A92_.wvu.Rows" localSheetId="1" hidden="1">#REF!,#REF!,#REF!,#REF!,#REF!,#REF!,#REF!,#REF!,#REF!,#REF!,#REF!,#REF!,#REF!</definedName>
    <definedName name="Z_D9FEE510_41A3_11D2_860B_CAC74E393A92_.wvu.Rows" hidden="1">#REF!,#REF!,#REF!,#REF!,#REF!,#REF!,#REF!,#REF!,#REF!,#REF!,#REF!,#REF!,#REF!</definedName>
    <definedName name="Z_D9FEE511_41A3_11D2_860B_CAC74E393A92_.wvu.Cols" localSheetId="0" hidden="1">#REF!,#REF!,#REF!</definedName>
    <definedName name="Z_D9FEE511_41A3_11D2_860B_CAC74E393A92_.wvu.Cols" localSheetId="1" hidden="1">#REF!,#REF!,#REF!</definedName>
    <definedName name="Z_D9FEE511_41A3_11D2_860B_CAC74E393A92_.wvu.Cols" hidden="1">#REF!,#REF!,#REF!</definedName>
    <definedName name="Z_D9FEE511_41A3_11D2_860B_CAC74E393A92_.wvu.PrintArea" localSheetId="0" hidden="1">#REF!</definedName>
    <definedName name="Z_D9FEE511_41A3_11D2_860B_CAC74E393A92_.wvu.PrintArea" localSheetId="1" hidden="1">#REF!</definedName>
    <definedName name="Z_D9FEE511_41A3_11D2_860B_CAC74E393A92_.wvu.PrintArea" hidden="1">#REF!</definedName>
    <definedName name="Z_D9FEE511_41A3_11D2_860B_CAC74E393A92_.wvu.PrintTitles" localSheetId="0" hidden="1">#REF!,#REF!</definedName>
    <definedName name="Z_D9FEE511_41A3_11D2_860B_CAC74E393A92_.wvu.PrintTitles" localSheetId="1" hidden="1">#REF!,#REF!</definedName>
    <definedName name="Z_D9FEE511_41A3_11D2_860B_CAC74E393A92_.wvu.PrintTitles" hidden="1">#REF!,#REF!</definedName>
    <definedName name="Z_D9FEE511_41A3_11D2_860B_CAC74E393A92_.wvu.Rows" localSheetId="0" hidden="1">#REF!</definedName>
    <definedName name="Z_D9FEE511_41A3_11D2_860B_CAC74E393A92_.wvu.Rows" localSheetId="1" hidden="1">#REF!</definedName>
    <definedName name="Z_D9FEE511_41A3_11D2_860B_CAC74E393A92_.wvu.Rows" hidden="1">#REF!</definedName>
    <definedName name="Z_D9FEE512_41A3_11D2_860B_CAC74E393A92_.wvu.Cols" localSheetId="0" hidden="1">#REF!,#REF!,#REF!</definedName>
    <definedName name="Z_D9FEE512_41A3_11D2_860B_CAC74E393A92_.wvu.Cols" localSheetId="1" hidden="1">#REF!,#REF!,#REF!</definedName>
    <definedName name="Z_D9FEE512_41A3_11D2_860B_CAC74E393A92_.wvu.Cols" hidden="1">#REF!,#REF!,#REF!</definedName>
    <definedName name="Z_D9FEE512_41A3_11D2_860B_CAC74E393A92_.wvu.PrintArea" localSheetId="0" hidden="1">#REF!</definedName>
    <definedName name="Z_D9FEE512_41A3_11D2_860B_CAC74E393A92_.wvu.PrintArea" localSheetId="1" hidden="1">#REF!</definedName>
    <definedName name="Z_D9FEE512_41A3_11D2_860B_CAC74E393A92_.wvu.PrintArea" hidden="1">#REF!</definedName>
    <definedName name="Z_D9FEE512_41A3_11D2_860B_CAC74E393A92_.wvu.PrintTitles" localSheetId="0" hidden="1">#REF!,#REF!</definedName>
    <definedName name="Z_D9FEE512_41A3_11D2_860B_CAC74E393A92_.wvu.PrintTitles" localSheetId="1" hidden="1">#REF!,#REF!</definedName>
    <definedName name="Z_D9FEE512_41A3_11D2_860B_CAC74E393A92_.wvu.PrintTitles" hidden="1">#REF!,#REF!</definedName>
    <definedName name="Z_D9FEE512_41A3_11D2_860B_CAC74E393A92_.wvu.Rows" localSheetId="0" hidden="1">#REF!,#REF!,#REF!,#REF!,#REF!,#REF!,#REF!,#REF!,#REF!,#REF!,#REF!,#REF!,#REF!,#REF!,#REF!,#REF!,#REF!,#REF!,#REF!</definedName>
    <definedName name="Z_D9FEE512_41A3_11D2_860B_CAC74E393A92_.wvu.Rows" localSheetId="1" hidden="1">#REF!,#REF!,#REF!,#REF!,#REF!,#REF!,#REF!,#REF!,#REF!,#REF!,#REF!,#REF!,#REF!,#REF!,#REF!,#REF!,#REF!,#REF!,#REF!</definedName>
    <definedName name="Z_D9FEE512_41A3_11D2_860B_CAC74E393A92_.wvu.Rows" hidden="1">#REF!,#REF!,#REF!,#REF!,#REF!,#REF!,#REF!,#REF!,#REF!,#REF!,#REF!,#REF!,#REF!,#REF!,#REF!,#REF!,#REF!,#REF!,#REF!</definedName>
    <definedName name="Z_D9FEE513_41A3_11D2_860B_CAC74E393A92_.wvu.Cols" localSheetId="0" hidden="1">#REF!,#REF!,#REF!</definedName>
    <definedName name="Z_D9FEE513_41A3_11D2_860B_CAC74E393A92_.wvu.Cols" localSheetId="1" hidden="1">#REF!,#REF!,#REF!</definedName>
    <definedName name="Z_D9FEE513_41A3_11D2_860B_CAC74E393A92_.wvu.Cols" hidden="1">#REF!,#REF!,#REF!</definedName>
    <definedName name="Z_D9FEE513_41A3_11D2_860B_CAC74E393A92_.wvu.PrintArea" localSheetId="0" hidden="1">#REF!</definedName>
    <definedName name="Z_D9FEE513_41A3_11D2_860B_CAC74E393A92_.wvu.PrintArea" localSheetId="1" hidden="1">#REF!</definedName>
    <definedName name="Z_D9FEE513_41A3_11D2_860B_CAC74E393A92_.wvu.PrintArea" hidden="1">#REF!</definedName>
    <definedName name="Z_D9FEE513_41A3_11D2_860B_CAC74E393A92_.wvu.PrintTitles" localSheetId="0" hidden="1">#REF!,#REF!</definedName>
    <definedName name="Z_D9FEE513_41A3_11D2_860B_CAC74E393A92_.wvu.PrintTitles" localSheetId="1" hidden="1">#REF!,#REF!</definedName>
    <definedName name="Z_D9FEE513_41A3_11D2_860B_CAC74E393A92_.wvu.PrintTitles" hidden="1">#REF!,#REF!</definedName>
    <definedName name="Z_D9FEE513_41A3_11D2_860B_CAC74E393A92_.wvu.Rows" localSheetId="0" hidden="1">#REF!</definedName>
    <definedName name="Z_D9FEE513_41A3_11D2_860B_CAC74E393A92_.wvu.Rows" localSheetId="1" hidden="1">#REF!</definedName>
    <definedName name="Z_D9FEE513_41A3_11D2_860B_CAC74E393A92_.wvu.Rows" hidden="1">#REF!</definedName>
    <definedName name="Z_D9FEE514_41A3_11D2_860B_CAC74E393A92_.wvu.Cols" localSheetId="0" hidden="1">#REF!,#REF!,#REF!</definedName>
    <definedName name="Z_D9FEE514_41A3_11D2_860B_CAC74E393A92_.wvu.Cols" localSheetId="1" hidden="1">#REF!,#REF!,#REF!</definedName>
    <definedName name="Z_D9FEE514_41A3_11D2_860B_CAC74E393A92_.wvu.Cols" hidden="1">#REF!,#REF!,#REF!</definedName>
    <definedName name="Z_D9FEE514_41A3_11D2_860B_CAC74E393A92_.wvu.PrintArea" localSheetId="0" hidden="1">#REF!</definedName>
    <definedName name="Z_D9FEE514_41A3_11D2_860B_CAC74E393A92_.wvu.PrintArea" localSheetId="1" hidden="1">#REF!</definedName>
    <definedName name="Z_D9FEE514_41A3_11D2_860B_CAC74E393A92_.wvu.PrintArea" hidden="1">#REF!</definedName>
    <definedName name="Z_D9FEE514_41A3_11D2_860B_CAC74E393A92_.wvu.PrintTitles" localSheetId="0" hidden="1">#REF!,#REF!</definedName>
    <definedName name="Z_D9FEE514_41A3_11D2_860B_CAC74E393A92_.wvu.PrintTitles" localSheetId="1" hidden="1">#REF!,#REF!</definedName>
    <definedName name="Z_D9FEE514_41A3_11D2_860B_CAC74E393A92_.wvu.PrintTitles" hidden="1">#REF!,#REF!</definedName>
    <definedName name="Z_D9FEE514_41A3_11D2_860B_CAC74E393A92_.wvu.Rows" localSheetId="0" hidden="1">#REF!,#REF!,#REF!,#REF!,#REF!,#REF!,#REF!,#REF!,#REF!,#REF!,#REF!,#REF!,#REF!</definedName>
    <definedName name="Z_D9FEE514_41A3_11D2_860B_CAC74E393A92_.wvu.Rows" localSheetId="1" hidden="1">#REF!,#REF!,#REF!,#REF!,#REF!,#REF!,#REF!,#REF!,#REF!,#REF!,#REF!,#REF!,#REF!</definedName>
    <definedName name="Z_D9FEE514_41A3_11D2_860B_CAC74E393A92_.wvu.Rows" hidden="1">#REF!,#REF!,#REF!,#REF!,#REF!,#REF!,#REF!,#REF!,#REF!,#REF!,#REF!,#REF!,#REF!</definedName>
    <definedName name="Z_D9FEE515_41A3_11D2_860B_CAC74E393A92_.wvu.Cols" localSheetId="0" hidden="1">#REF!,#REF!,#REF!</definedName>
    <definedName name="Z_D9FEE515_41A3_11D2_860B_CAC74E393A92_.wvu.Cols" localSheetId="1" hidden="1">#REF!,#REF!,#REF!</definedName>
    <definedName name="Z_D9FEE515_41A3_11D2_860B_CAC74E393A92_.wvu.Cols" hidden="1">#REF!,#REF!,#REF!</definedName>
    <definedName name="Z_D9FEE515_41A3_11D2_860B_CAC74E393A92_.wvu.PrintArea" localSheetId="0" hidden="1">#REF!</definedName>
    <definedName name="Z_D9FEE515_41A3_11D2_860B_CAC74E393A92_.wvu.PrintArea" localSheetId="1" hidden="1">#REF!</definedName>
    <definedName name="Z_D9FEE515_41A3_11D2_860B_CAC74E393A92_.wvu.PrintArea" hidden="1">#REF!</definedName>
    <definedName name="Z_D9FEE515_41A3_11D2_860B_CAC74E393A92_.wvu.PrintTitles" localSheetId="0" hidden="1">#REF!,#REF!</definedName>
    <definedName name="Z_D9FEE515_41A3_11D2_860B_CAC74E393A92_.wvu.PrintTitles" localSheetId="1" hidden="1">#REF!,#REF!</definedName>
    <definedName name="Z_D9FEE515_41A3_11D2_860B_CAC74E393A92_.wvu.PrintTitles" hidden="1">#REF!,#REF!</definedName>
    <definedName name="Z_D9FEE515_41A3_11D2_860B_CAC74E393A92_.wvu.Rows" localSheetId="0" hidden="1">#REF!</definedName>
    <definedName name="Z_D9FEE515_41A3_11D2_860B_CAC74E393A92_.wvu.Rows" localSheetId="1" hidden="1">#REF!</definedName>
    <definedName name="Z_D9FEE515_41A3_11D2_860B_CAC74E393A92_.wvu.Rows" hidden="1">#REF!</definedName>
    <definedName name="Z_D9FEE516_41A3_11D2_860B_CAC74E393A92_.wvu.Cols" localSheetId="0" hidden="1">#REF!,#REF!,#REF!</definedName>
    <definedName name="Z_D9FEE516_41A3_11D2_860B_CAC74E393A92_.wvu.Cols" localSheetId="1" hidden="1">#REF!,#REF!,#REF!</definedName>
    <definedName name="Z_D9FEE516_41A3_11D2_860B_CAC74E393A92_.wvu.Cols" hidden="1">#REF!,#REF!,#REF!</definedName>
    <definedName name="Z_D9FEE516_41A3_11D2_860B_CAC74E393A92_.wvu.PrintArea" localSheetId="0" hidden="1">#REF!</definedName>
    <definedName name="Z_D9FEE516_41A3_11D2_860B_CAC74E393A92_.wvu.PrintArea" localSheetId="1" hidden="1">#REF!</definedName>
    <definedName name="Z_D9FEE516_41A3_11D2_860B_CAC74E393A92_.wvu.PrintArea" hidden="1">#REF!</definedName>
    <definedName name="Z_D9FEE516_41A3_11D2_860B_CAC74E393A92_.wvu.PrintTitles" localSheetId="0" hidden="1">#REF!,#REF!</definedName>
    <definedName name="Z_D9FEE516_41A3_11D2_860B_CAC74E393A92_.wvu.PrintTitles" localSheetId="1" hidden="1">#REF!,#REF!</definedName>
    <definedName name="Z_D9FEE516_41A3_11D2_860B_CAC74E393A92_.wvu.PrintTitles" hidden="1">#REF!,#REF!</definedName>
    <definedName name="Z_D9FEE516_41A3_11D2_860B_CAC74E393A92_.wvu.Rows" localSheetId="0" hidden="1">#REF!,#REF!,#REF!,#REF!,#REF!,#REF!,#REF!,#REF!,#REF!,#REF!,#REF!,#REF!,#REF!,#REF!,#REF!,#REF!,#REF!,#REF!,#REF!</definedName>
    <definedName name="Z_D9FEE516_41A3_11D2_860B_CAC74E393A92_.wvu.Rows" localSheetId="1" hidden="1">#REF!,#REF!,#REF!,#REF!,#REF!,#REF!,#REF!,#REF!,#REF!,#REF!,#REF!,#REF!,#REF!,#REF!,#REF!,#REF!,#REF!,#REF!,#REF!</definedName>
    <definedName name="Z_D9FEE516_41A3_11D2_860B_CAC74E393A92_.wvu.Rows" hidden="1">#REF!,#REF!,#REF!,#REF!,#REF!,#REF!,#REF!,#REF!,#REF!,#REF!,#REF!,#REF!,#REF!,#REF!,#REF!,#REF!,#REF!,#REF!,#REF!</definedName>
    <definedName name="_xlnm.Extrac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17" i="1" l="1"/>
  <c r="AO11" i="3"/>
  <c r="AN6" i="3" l="1"/>
  <c r="AO99" i="3"/>
  <c r="AO98" i="3"/>
  <c r="AV22" i="1"/>
  <c r="AV40" i="1"/>
  <c r="AW20" i="1" l="1"/>
  <c r="AV14" i="1"/>
  <c r="AK17" i="1"/>
  <c r="AJ17" i="1"/>
  <c r="AL17" i="1"/>
  <c r="AM17" i="1"/>
  <c r="AN17" i="1"/>
  <c r="AO17" i="1"/>
  <c r="AP17" i="1"/>
  <c r="AQ17" i="1"/>
  <c r="AS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D17" i="1"/>
  <c r="AW22" i="1"/>
  <c r="AT17" i="1" l="1"/>
  <c r="AV17" i="1" s="1"/>
  <c r="AR17" i="1"/>
  <c r="AV34" i="1" l="1"/>
  <c r="AV16" i="1"/>
  <c r="AV13" i="1"/>
  <c r="AV9" i="1"/>
  <c r="AV33" i="1"/>
  <c r="AV4" i="1"/>
  <c r="AV5" i="1"/>
  <c r="AV6" i="1"/>
  <c r="AV11" i="1"/>
  <c r="AV32" i="1"/>
  <c r="AV7" i="1"/>
  <c r="AV8" i="1"/>
  <c r="AO21" i="3" l="1"/>
  <c r="AV18" i="1"/>
  <c r="AO7" i="3"/>
  <c r="AV20" i="1"/>
  <c r="AO9" i="3"/>
  <c r="AV42" i="1" l="1"/>
  <c r="AV15" i="1"/>
  <c r="AV29" i="1"/>
  <c r="AV28" i="1"/>
  <c r="AV30" i="1"/>
  <c r="AV35" i="1"/>
  <c r="AO15" i="3"/>
  <c r="AO3" i="3"/>
  <c r="AV3" i="1"/>
  <c r="AV12" i="1"/>
  <c r="AO5" i="3"/>
  <c r="AO14" i="3"/>
  <c r="AV31" i="1"/>
  <c r="AV24" i="1"/>
  <c r="AO13" i="3"/>
  <c r="AO4" i="3" l="1"/>
  <c r="AV10" i="1"/>
  <c r="AO16" i="3"/>
  <c r="AN99" i="3"/>
  <c r="AV36" i="1"/>
  <c r="AV19" i="1" l="1"/>
  <c r="AO8" i="3"/>
  <c r="AN98" i="3"/>
  <c r="AO10" i="3"/>
  <c r="AV21" i="1"/>
  <c r="AV23" i="1"/>
  <c r="AO12" i="3"/>
  <c r="AM6" i="3"/>
  <c r="AO6" i="3" s="1"/>
  <c r="AO19" i="3" l="1"/>
  <c r="AV39" i="1"/>
  <c r="AO17" i="3"/>
  <c r="AO18" i="3"/>
  <c r="AV38" i="1"/>
  <c r="AV37" i="1" l="1"/>
  <c r="AW32" i="1" l="1"/>
  <c r="AW4" i="1"/>
  <c r="AW40" i="1"/>
  <c r="AW5" i="1" l="1"/>
  <c r="AW6" i="1"/>
  <c r="AO20" i="3"/>
  <c r="AW13" i="1" l="1"/>
  <c r="AW16" i="1"/>
  <c r="AW35" i="1"/>
  <c r="AV41" i="1"/>
  <c r="AW33" i="1"/>
  <c r="AL6" i="3" l="1"/>
  <c r="AM98" i="3" l="1"/>
  <c r="AM99" i="3"/>
  <c r="AW11" i="1" l="1"/>
  <c r="AL99" i="3"/>
  <c r="AK6" i="3"/>
  <c r="AW34" i="1" l="1"/>
  <c r="AW42" i="1"/>
  <c r="AW8" i="1"/>
  <c r="AW18" i="1"/>
  <c r="AW15" i="1"/>
  <c r="AW9" i="1"/>
  <c r="AF6" i="3"/>
  <c r="AD6" i="3"/>
  <c r="K6" i="3"/>
  <c r="AC6" i="3"/>
  <c r="J6" i="3"/>
  <c r="AA6" i="3"/>
  <c r="T6" i="3"/>
  <c r="S6" i="3"/>
  <c r="I6" i="3"/>
  <c r="Q6" i="3"/>
  <c r="AE6" i="3"/>
  <c r="G6" i="3"/>
  <c r="O6" i="3"/>
  <c r="E6" i="3"/>
  <c r="H6" i="3"/>
  <c r="X6" i="3"/>
  <c r="V6" i="3"/>
  <c r="L6" i="3"/>
  <c r="N6" i="3"/>
  <c r="F6" i="3"/>
  <c r="Z6" i="3"/>
  <c r="P6" i="3"/>
  <c r="W6" i="3"/>
  <c r="R6" i="3"/>
  <c r="D6" i="3"/>
  <c r="Y6" i="3"/>
  <c r="AB6" i="3"/>
  <c r="U6" i="3"/>
  <c r="M6" i="3"/>
  <c r="AW31" i="1" l="1"/>
  <c r="AW12" i="1"/>
  <c r="AW28" i="1"/>
  <c r="AW30" i="1"/>
  <c r="AG6" i="3"/>
  <c r="AH6" i="3"/>
  <c r="AL98" i="3"/>
  <c r="AI6" i="3"/>
  <c r="AJ6" i="3"/>
  <c r="AG99" i="3" l="1"/>
  <c r="AW10" i="1"/>
  <c r="AI99" i="3"/>
  <c r="AG98" i="3"/>
  <c r="AH99" i="3"/>
  <c r="AJ99" i="3"/>
  <c r="AK99" i="3"/>
  <c r="AH98" i="3" l="1"/>
  <c r="AJ98" i="3"/>
  <c r="AK98" i="3"/>
  <c r="AI98" i="3"/>
  <c r="AV27" i="1" l="1"/>
  <c r="AV26" i="1"/>
  <c r="AV25" i="1" l="1"/>
  <c r="AW7" i="1" l="1"/>
  <c r="AW26" i="1"/>
  <c r="AW27" i="1"/>
  <c r="AW3" i="1"/>
  <c r="AW24" i="1"/>
  <c r="AW25" i="1" l="1"/>
  <c r="AW29" i="1"/>
  <c r="AD99" i="3"/>
  <c r="AC98" i="3"/>
  <c r="AW23" i="1" l="1"/>
  <c r="AW36" i="1"/>
  <c r="AW19" i="1"/>
  <c r="AW21" i="1"/>
  <c r="AB99" i="3"/>
  <c r="AB98" i="3"/>
  <c r="AA98" i="3"/>
  <c r="AA99" i="3"/>
  <c r="AD98" i="3"/>
  <c r="AE99" i="3"/>
  <c r="AF99" i="3"/>
  <c r="AE98" i="3"/>
  <c r="AF98" i="3"/>
  <c r="AC99" i="3"/>
  <c r="AW39" i="1" l="1"/>
  <c r="AW38" i="1"/>
  <c r="AW37" i="1"/>
  <c r="I99" i="3"/>
  <c r="T99" i="3"/>
  <c r="E99" i="3" l="1"/>
  <c r="M99" i="3"/>
  <c r="V99" i="3"/>
  <c r="P99" i="3"/>
  <c r="AW41" i="1"/>
  <c r="R99" i="3"/>
  <c r="H99" i="3"/>
  <c r="F99" i="3"/>
  <c r="J99" i="3"/>
  <c r="Y99" i="3"/>
  <c r="Z99" i="3"/>
  <c r="S99" i="3"/>
  <c r="Q99" i="3"/>
  <c r="W99" i="3"/>
  <c r="K99" i="3"/>
  <c r="L99" i="3"/>
  <c r="X99" i="3"/>
  <c r="U99" i="3"/>
  <c r="N99" i="3"/>
  <c r="O99" i="3"/>
  <c r="G99" i="3"/>
  <c r="J98" i="3" l="1"/>
  <c r="F98" i="3"/>
  <c r="K98" i="3" l="1"/>
  <c r="R98" i="3"/>
  <c r="G98" i="3"/>
  <c r="L98" i="3"/>
  <c r="Q98" i="3"/>
  <c r="M98" i="3"/>
  <c r="H98" i="3"/>
  <c r="P98" i="3"/>
  <c r="S98" i="3"/>
  <c r="O98" i="3"/>
  <c r="U98" i="3"/>
  <c r="V98" i="3"/>
  <c r="X98" i="3"/>
  <c r="E98" i="3"/>
  <c r="I98" i="3"/>
  <c r="N98" i="3" l="1"/>
  <c r="Y98" i="3"/>
  <c r="Z98" i="3"/>
  <c r="T98" i="3"/>
  <c r="W98" i="3"/>
</calcChain>
</file>

<file path=xl/sharedStrings.xml><?xml version="1.0" encoding="utf-8"?>
<sst xmlns="http://schemas.openxmlformats.org/spreadsheetml/2006/main" count="877" uniqueCount="175">
  <si>
    <t>2002</t>
  </si>
  <si>
    <t>2003</t>
  </si>
  <si>
    <t>2004</t>
  </si>
  <si>
    <t>2005</t>
  </si>
  <si>
    <t>2006</t>
  </si>
  <si>
    <t>2007</t>
  </si>
  <si>
    <t>2008</t>
  </si>
  <si>
    <t>2011</t>
  </si>
  <si>
    <t>2012</t>
  </si>
  <si>
    <t>2013</t>
  </si>
  <si>
    <t>2014</t>
  </si>
  <si>
    <t>…</t>
  </si>
  <si>
    <t>dont assurance-accidents</t>
  </si>
  <si>
    <t>davon Arbeitslosenversicherung</t>
  </si>
  <si>
    <t>dont assurance-invalidité</t>
  </si>
  <si>
    <t>davon Invalidenversicherung</t>
  </si>
  <si>
    <t>dont cantons aux caisses cant. de compensation</t>
  </si>
  <si>
    <t>davon Kantone an kant. Familienausgleichskassen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</si>
  <si>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</si>
  <si>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</si>
  <si>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</si>
  <si>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</si>
  <si>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</si>
  <si>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</si>
  <si>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</si>
  <si>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</si>
  <si>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</si>
  <si>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</si>
  <si>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</si>
  <si>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</si>
  <si>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</si>
  <si>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</si>
  <si>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</si>
  <si>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</si>
  <si>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</si>
  <si>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</si>
  <si>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</si>
  <si>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</si>
  <si>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</si>
  <si>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</si>
  <si>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</si>
  <si>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</si>
  <si>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</si>
  <si>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</si>
  <si>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</si>
  <si>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</si>
  <si>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</si>
  <si>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</si>
  <si>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</si>
  <si>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</si>
  <si>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</si>
  <si>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</si>
  <si>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…</t>
  </si>
  <si>
    <t>en millions de francs</t>
  </si>
  <si>
    <t>in Millionen Franken</t>
  </si>
  <si>
    <r>
      <t>2009</t>
    </r>
    <r>
      <rPr>
        <b/>
        <vertAlign val="superscript"/>
        <sz val="10"/>
        <rFont val="Arial"/>
        <family val="2"/>
      </rPr>
      <t>1</t>
    </r>
  </si>
  <si>
    <t>2010</t>
  </si>
  <si>
    <t>2015</t>
  </si>
  <si>
    <t>2016</t>
  </si>
  <si>
    <t>2017</t>
  </si>
  <si>
    <t>dont cotisations employeurs</t>
  </si>
  <si>
    <t>dont non-actifs</t>
  </si>
  <si>
    <t>davon Nichterwerbstätige</t>
  </si>
  <si>
    <t>dont employeurs agricoles</t>
  </si>
  <si>
    <t>Subventions</t>
  </si>
  <si>
    <t>Subventionen</t>
  </si>
  <si>
    <t>Prestations sociales</t>
  </si>
  <si>
    <t>Sozialleistungen</t>
  </si>
  <si>
    <t>Autres variations du capital</t>
  </si>
  <si>
    <t>davon Selbstständigerwerbende</t>
  </si>
  <si>
    <t>dont indépendants</t>
  </si>
  <si>
    <t>2</t>
  </si>
  <si>
    <t>3</t>
  </si>
  <si>
    <t>4</t>
  </si>
  <si>
    <t>5</t>
  </si>
  <si>
    <t>Constitution de provisions et de réserves</t>
  </si>
  <si>
    <t>Rückstellungs- und Reservenbildung</t>
  </si>
  <si>
    <t>Andere Veränderungen des Kapitals</t>
  </si>
  <si>
    <t>davon nach FamZG</t>
  </si>
  <si>
    <t>davon kantonale Familienausgleichskassen (sind in FamZG enthalten)</t>
  </si>
  <si>
    <t>Ausgaben</t>
  </si>
  <si>
    <t>Dépenses</t>
  </si>
  <si>
    <t>Einnahmen</t>
  </si>
  <si>
    <t>Recettes</t>
  </si>
  <si>
    <t>Veränderungsraten</t>
  </si>
  <si>
    <t>1</t>
  </si>
  <si>
    <t xml:space="preserve">   Kantone</t>
  </si>
  <si>
    <t>Cantons</t>
  </si>
  <si>
    <t xml:space="preserve">  Bund</t>
  </si>
  <si>
    <t>Confédération</t>
  </si>
  <si>
    <r>
      <t>2018</t>
    </r>
    <r>
      <rPr>
        <sz val="11"/>
        <color theme="1"/>
        <rFont val="Arial"/>
        <family val="2"/>
      </rPr>
      <t/>
    </r>
  </si>
  <si>
    <r>
      <t>2019</t>
    </r>
    <r>
      <rPr>
        <sz val="11"/>
        <color theme="1"/>
        <rFont val="Arial"/>
        <family val="2"/>
      </rPr>
      <t/>
    </r>
  </si>
  <si>
    <r>
      <t>2020</t>
    </r>
    <r>
      <rPr>
        <sz val="11"/>
        <color theme="1"/>
        <rFont val="Arial"/>
        <family val="2"/>
      </rPr>
      <t/>
    </r>
  </si>
  <si>
    <r>
      <t>2021</t>
    </r>
    <r>
      <rPr>
        <sz val="11"/>
        <color theme="1"/>
        <rFont val="Arial"/>
        <family val="2"/>
      </rPr>
      <t/>
    </r>
  </si>
  <si>
    <r>
      <t>2022</t>
    </r>
    <r>
      <rPr>
        <sz val="11"/>
        <color theme="1"/>
        <rFont val="Arial"/>
        <family val="2"/>
      </rPr>
      <t/>
    </r>
  </si>
  <si>
    <t>davon Beiträge Arbeitgebende</t>
  </si>
  <si>
    <t>davon Arbeitgebende in der Landwirtschaft</t>
  </si>
  <si>
    <t>In Millionen Franken</t>
  </si>
  <si>
    <t>En millions de francs</t>
  </si>
  <si>
    <t>Kantone an FamZ in der Landwirtschaft</t>
  </si>
  <si>
    <t>davon Bund an FamZ in der Landwirtschaft, netto</t>
  </si>
  <si>
    <t>Bund an FamZ in der Landwirtschaft</t>
  </si>
  <si>
    <t>Zinsertrag FamZ-Fonds für Kantone</t>
  </si>
  <si>
    <t>davon Kantone an FamZ in der Landwirtschaft, netto</t>
  </si>
  <si>
    <t>Zinsertrag FamZ-Fonds für Kantone (-)</t>
  </si>
  <si>
    <t>dont Confédération aux AFam dans l’agriculture, net</t>
  </si>
  <si>
    <t>Confédération aux AFam dans l’agriculture</t>
  </si>
  <si>
    <t>Revenus des intérêts du Fonds des AFam pour les cantons</t>
  </si>
  <si>
    <t>dont cantons aux AFam dans l’agriculture, net</t>
  </si>
  <si>
    <t>Cantons aux AFam dans l’agriculture</t>
  </si>
  <si>
    <t>Revenus des intérêts du Fonds des AFam pour les cantons (-)</t>
  </si>
  <si>
    <t>dont AFam aux salariés</t>
  </si>
  <si>
    <t>dont AFam aux indépendants</t>
  </si>
  <si>
    <t>dont AFam aux non-actifs</t>
  </si>
  <si>
    <t>dont AFam dans l’agriculture</t>
  </si>
  <si>
    <t>dont AFam aux chômeurs</t>
  </si>
  <si>
    <t>dont AFam aux personnes invalides</t>
  </si>
  <si>
    <t>dont selon LAFamam</t>
  </si>
  <si>
    <t>dont caisses cant. de compensation (sont inclus dans les LAFamam)</t>
  </si>
  <si>
    <t>davon FamZ an Arbeitnehmende</t>
  </si>
  <si>
    <t>davon FamZ an Selbstständigerwerbende</t>
  </si>
  <si>
    <t>davon FamZ an Nichterwerbstätige</t>
  </si>
  <si>
    <t>davon FamZ in der Landwirtschaft</t>
  </si>
  <si>
    <t>davon FamZ an Arbeitslose</t>
  </si>
  <si>
    <t>davon FamZ an Invalide</t>
  </si>
  <si>
    <t>FamZ 2.0
Überblick Finanzen</t>
  </si>
  <si>
    <t>AFam 2.0
Aperçu des finances</t>
  </si>
  <si>
    <t>Einnahmen, Ausgaben, Kapital und Rechnungssaldo der FamZ ab 1960</t>
  </si>
  <si>
    <r>
      <t>2023</t>
    </r>
    <r>
      <rPr>
        <sz val="11"/>
        <color theme="1"/>
        <rFont val="Arial"/>
        <family val="2"/>
      </rPr>
      <t/>
    </r>
  </si>
  <si>
    <t>TV 2022/2023</t>
  </si>
  <si>
    <t>VR 2022/2023</t>
  </si>
  <si>
    <t>Ø TV 2013–2023</t>
  </si>
  <si>
    <t>Ø VR 2013–2023</t>
  </si>
  <si>
    <t>Cotisations assurés et employeurs</t>
  </si>
  <si>
    <t>Beiträge Versicherte und Arbeitgebende</t>
  </si>
  <si>
    <t>Contributions des pouvoirs publics</t>
  </si>
  <si>
    <t>Beiträge öffentliche Hand</t>
  </si>
  <si>
    <t>Autres recettes</t>
  </si>
  <si>
    <t>Übrige Einnahmen</t>
  </si>
  <si>
    <t>Recettes (résultat de répartition)</t>
  </si>
  <si>
    <t>Einnahmen (Umlageergebnis)</t>
  </si>
  <si>
    <t>Produit du capital</t>
  </si>
  <si>
    <t>Kapitalertrag</t>
  </si>
  <si>
    <t>Recettes (résultat CGAS)</t>
  </si>
  <si>
    <t>Einnahmen (GRSV-Ergebnis)</t>
  </si>
  <si>
    <t>Variation de valeur du capital</t>
  </si>
  <si>
    <t>Kapitalwertänderung</t>
  </si>
  <si>
    <t>Recettes (résultat d’exploitation)</t>
  </si>
  <si>
    <t>Einnahmen (Betriebsergebnis)</t>
  </si>
  <si>
    <t>Frais d'administration et de gestion</t>
  </si>
  <si>
    <t>Verwaltungs- und Durchführungskosten</t>
  </si>
  <si>
    <t>Autres dépenses</t>
  </si>
  <si>
    <t>Übrige Ausgaben </t>
  </si>
  <si>
    <t>Résultat de répartition</t>
  </si>
  <si>
    <t xml:space="preserve">Umlageergebnis </t>
  </si>
  <si>
    <t>Résultat CGAS</t>
  </si>
  <si>
    <t>GRSV-Ergebnis</t>
  </si>
  <si>
    <t>Résultat d'exploitation</t>
  </si>
  <si>
    <t>Betriebsergebnis</t>
  </si>
  <si>
    <t>Capital</t>
  </si>
  <si>
    <t>Kapital</t>
  </si>
  <si>
    <t>Contributions des pouvoirs publics en % des dépenses</t>
  </si>
  <si>
    <t>Beiträge öffentliche Hand in % der Ausgaben</t>
  </si>
  <si>
    <t>AFam 2.0 
Recettes (résultat d’exploitation) et dépenses, taux de variation</t>
  </si>
  <si>
    <t>FamZ 2.0
Einnahmen (Betriebsergebnis) und Ausgaben, Veränderungsraten</t>
  </si>
  <si>
    <t>Recettes (résultat d’exploitation) / Einnahmen (Betriebsergebnis)</t>
  </si>
  <si>
    <t>Dépenses / Ausgaben</t>
  </si>
  <si>
    <t>Résultat d’exploitation / Betriebsergebnis</t>
  </si>
  <si>
    <t>Capital / Kapital</t>
  </si>
  <si>
    <t>Recettes (résultat de répartition) / Einnahmen (Umlageergebnis)</t>
  </si>
  <si>
    <t>AFam 2.1
Évolution des finances en un coup d’œil</t>
  </si>
  <si>
    <t>FamZ 2.1
Entwicklung der Finanzen auf einen Blick</t>
  </si>
  <si>
    <t>AFam 2.2
Les finances dans le détail</t>
  </si>
  <si>
    <t>FamZ 2.2
Finanzen im Detail</t>
  </si>
  <si>
    <t>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</si>
</sst>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 &quot;CHF&quot;\ * #,##0.00_ ;_ &quot;CHF&quot;\ * \-#,##0.00_ ;_ &quot;CHF&quot;\ * &quot;-&quot;??_ ;_ @_ "/>
    <numFmt numFmtId="43" formatCode="_ * #,##0.00_ ;_ * \-#,##0.00_ ;_ * &quot;-&quot;??_ ;_ @_ "/>
    <numFmt numFmtId="164" formatCode="0.0%"/>
    <numFmt numFmtId="165" formatCode="#\ ###\ ###\ ##0"/>
    <numFmt numFmtId="166" formatCode="#\ ##0.0"/>
    <numFmt numFmtId="167" formatCode="0."/>
    <numFmt numFmtId="168" formatCode="#,##0.0000"/>
    <numFmt numFmtId="169" formatCode="#\ ##0"/>
    <numFmt numFmtId="170" formatCode="0\ "/>
    <numFmt numFmtId="171" formatCode="#,##0;@"/>
    <numFmt numFmtId="172" formatCode="_ * #,##0.000000_ ;_ * \-#,##0.000000_ ;_ * &quot;-&quot;??_ ;_ @_ "/>
    <numFmt numFmtId="173" formatCode="_ * #,##0.0000000000000000000_ ;_ * \-#,##0.0000000000000000000_ ;_ * &quot;-&quot;??_ ;_ @_ "/>
    <numFmt numFmtId="174" formatCode="0.0%;@"/>
  </numFmts>
  <fonts count="29">
    <font>
      <sz val="11"/>
      <color theme="1"/>
      <name val="Arial"/>
      <family val="2"/>
    </font>
    <font>
      <sz val="9"/>
      <name val="Helv"/>
    </font>
    <font>
      <b/>
      <sz val="14"/>
      <name val="Arial"/>
      <family val="2"/>
    </font>
    <font>
      <sz val="14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Geneva"/>
    </font>
    <font>
      <sz val="10"/>
      <name val="Times New Roman"/>
      <family val="1"/>
    </font>
    <font>
      <vertAlign val="superscript"/>
      <sz val="9"/>
      <name val="Times New Roman"/>
      <family val="1"/>
    </font>
    <font>
      <sz val="9"/>
      <name val="Times New Roman"/>
      <family val="1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vertAlign val="superscript"/>
      <sz val="8"/>
      <name val="Times New Roman"/>
      <family val="1"/>
    </font>
    <font>
      <sz val="8"/>
      <name val="Times New Roman"/>
      <family val="1"/>
    </font>
    <font>
      <sz val="11"/>
      <color theme="1"/>
      <name val="Arial"/>
      <family val="2"/>
    </font>
    <font>
      <sz val="12"/>
      <name val="55 Helvetica Roman"/>
    </font>
    <font>
      <sz val="12"/>
      <name val="Arial"/>
      <family val="2"/>
    </font>
    <font>
      <sz val="10"/>
      <name val="Arial"/>
      <family val="2"/>
    </font>
    <font>
      <b/>
      <i/>
      <sz val="10"/>
      <name val="55 Helvetica Roman"/>
    </font>
    <font>
      <b/>
      <sz val="10"/>
      <name val="55 Helvetica Roman"/>
    </font>
    <font>
      <sz val="10"/>
      <name val="55 Helvetica Roman"/>
    </font>
    <font>
      <sz val="18"/>
      <name val="55 Helvetica Roman"/>
    </font>
    <font>
      <sz val="11"/>
      <name val="Arial"/>
      <family val="2"/>
    </font>
    <font>
      <b/>
      <sz val="8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9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5" fillId="0" borderId="0" applyFont="0" applyFill="0" applyBorder="0" applyAlignment="0" applyProtection="0"/>
    <xf numFmtId="0" fontId="1" fillId="0" borderId="0"/>
    <xf numFmtId="0" fontId="6" fillId="0" borderId="0"/>
    <xf numFmtId="0" fontId="5" fillId="0" borderId="0"/>
    <xf numFmtId="0" fontId="6" fillId="0" borderId="0"/>
    <xf numFmtId="0" fontId="17" fillId="0" borderId="0"/>
    <xf numFmtId="9" fontId="16" fillId="0" borderId="0" applyFont="0" applyFill="0" applyBorder="0" applyAlignment="0" applyProtection="0"/>
    <xf numFmtId="0" fontId="19" fillId="0" borderId="0"/>
  </cellStyleXfs>
  <cellXfs count="128">
    <xf numFmtId="0" fontId="0" fillId="0" borderId="0" xfId="0"/>
    <xf numFmtId="43" fontId="3" fillId="0" borderId="0" xfId="6" applyFont="1" applyFill="1" applyAlignment="1">
      <alignment horizontal="left" vertical="top"/>
    </xf>
    <xf numFmtId="0" fontId="16" fillId="0" borderId="0" xfId="7"/>
    <xf numFmtId="0" fontId="18" fillId="0" borderId="0" xfId="13" applyFont="1"/>
    <xf numFmtId="164" fontId="4" fillId="0" borderId="0" xfId="14" applyNumberFormat="1" applyFont="1" applyFill="1" applyBorder="1" applyAlignment="1">
      <alignment horizontal="right"/>
    </xf>
    <xf numFmtId="169" fontId="4" fillId="0" borderId="0" xfId="10" applyNumberFormat="1" applyFont="1" applyAlignment="1">
      <alignment horizontal="left"/>
    </xf>
    <xf numFmtId="164" fontId="5" fillId="0" borderId="0" xfId="14" applyNumberFormat="1" applyFont="1" applyFill="1" applyBorder="1" applyAlignment="1">
      <alignment horizontal="right" vertical="top"/>
    </xf>
    <xf numFmtId="0" fontId="5" fillId="0" borderId="0" xfId="12" applyFont="1" applyAlignment="1">
      <alignment vertical="top"/>
    </xf>
    <xf numFmtId="164" fontId="5" fillId="0" borderId="0" xfId="14" applyNumberFormat="1" applyFont="1" applyFill="1" applyBorder="1" applyAlignment="1">
      <alignment horizontal="right"/>
    </xf>
    <xf numFmtId="0" fontId="5" fillId="0" borderId="0" xfId="12" applyFont="1"/>
    <xf numFmtId="0" fontId="5" fillId="0" borderId="0" xfId="12" applyFont="1" applyAlignment="1">
      <alignment horizontal="left" indent="1"/>
    </xf>
    <xf numFmtId="170" fontId="4" fillId="0" borderId="0" xfId="13" applyNumberFormat="1" applyFont="1" applyAlignment="1">
      <alignment horizontal="center" vertical="center"/>
    </xf>
    <xf numFmtId="0" fontId="2" fillId="0" borderId="0" xfId="12" applyFont="1" applyAlignment="1">
      <alignment horizontal="left"/>
    </xf>
    <xf numFmtId="49" fontId="16" fillId="0" borderId="0" xfId="7" applyNumberFormat="1" applyAlignment="1">
      <alignment horizontal="left" vertical="top" wrapText="1"/>
    </xf>
    <xf numFmtId="171" fontId="16" fillId="0" borderId="0" xfId="7" applyNumberFormat="1"/>
    <xf numFmtId="49" fontId="5" fillId="0" borderId="1" xfId="13" applyNumberFormat="1" applyFont="1" applyBorder="1" applyAlignment="1">
      <alignment horizontal="left" vertical="top"/>
    </xf>
    <xf numFmtId="49" fontId="4" fillId="0" borderId="7" xfId="1" applyNumberFormat="1" applyFont="1" applyBorder="1" applyAlignment="1">
      <alignment horizontal="left" vertical="top"/>
    </xf>
    <xf numFmtId="49" fontId="4" fillId="0" borderId="2" xfId="1" applyNumberFormat="1" applyFont="1" applyBorder="1" applyAlignment="1">
      <alignment horizontal="left" vertical="top"/>
    </xf>
    <xf numFmtId="49" fontId="4" fillId="0" borderId="5" xfId="1" applyNumberFormat="1" applyFont="1" applyBorder="1" applyAlignment="1">
      <alignment horizontal="left" vertical="top"/>
    </xf>
    <xf numFmtId="0" fontId="16" fillId="0" borderId="10" xfId="7" applyBorder="1"/>
    <xf numFmtId="168" fontId="16" fillId="0" borderId="10" xfId="7" applyNumberFormat="1" applyBorder="1"/>
    <xf numFmtId="168" fontId="16" fillId="0" borderId="0" xfId="7" applyNumberFormat="1"/>
    <xf numFmtId="168" fontId="16" fillId="0" borderId="3" xfId="7" applyNumberFormat="1" applyBorder="1"/>
    <xf numFmtId="168" fontId="16" fillId="0" borderId="4" xfId="7" applyNumberFormat="1" applyBorder="1"/>
    <xf numFmtId="0" fontId="16" fillId="0" borderId="1" xfId="7" applyBorder="1"/>
    <xf numFmtId="172" fontId="16" fillId="0" borderId="0" xfId="8" applyNumberFormat="1" applyFont="1" applyFill="1"/>
    <xf numFmtId="173" fontId="24" fillId="0" borderId="0" xfId="8" applyNumberFormat="1" applyFont="1" applyFill="1"/>
    <xf numFmtId="164" fontId="5" fillId="0" borderId="4" xfId="14" applyNumberFormat="1" applyFont="1" applyFill="1" applyBorder="1" applyAlignment="1">
      <alignment horizontal="right"/>
    </xf>
    <xf numFmtId="164" fontId="5" fillId="0" borderId="3" xfId="14" applyNumberFormat="1" applyFont="1" applyFill="1" applyBorder="1" applyAlignment="1">
      <alignment horizontal="right"/>
    </xf>
    <xf numFmtId="0" fontId="2" fillId="0" borderId="0" xfId="1" applyFont="1" applyAlignment="1">
      <alignment horizontal="left" vertical="top" wrapText="1"/>
    </xf>
    <xf numFmtId="0" fontId="2" fillId="0" borderId="0" xfId="7" applyFont="1" applyAlignment="1">
      <alignment wrapText="1"/>
    </xf>
    <xf numFmtId="0" fontId="26" fillId="0" borderId="0" xfId="13" applyFont="1" applyAlignment="1">
      <alignment vertical="center"/>
    </xf>
    <xf numFmtId="0" fontId="24" fillId="0" borderId="0" xfId="7" applyFont="1"/>
    <xf numFmtId="2" fontId="25" fillId="0" borderId="12" xfId="13" applyNumberFormat="1" applyFont="1" applyBorder="1" applyAlignment="1">
      <alignment horizontal="right" vertical="center" wrapText="1"/>
    </xf>
    <xf numFmtId="2" fontId="25" fillId="0" borderId="1" xfId="13" applyNumberFormat="1" applyFont="1" applyBorder="1" applyAlignment="1">
      <alignment horizontal="right" vertical="center" wrapText="1"/>
    </xf>
    <xf numFmtId="1" fontId="5" fillId="0" borderId="1" xfId="7" applyNumberFormat="1" applyFont="1" applyBorder="1" applyAlignment="1">
      <alignment vertical="center"/>
    </xf>
    <xf numFmtId="0" fontId="4" fillId="0" borderId="1" xfId="13" applyFont="1" applyBorder="1" applyAlignment="1">
      <alignment horizontal="center" vertical="center"/>
    </xf>
    <xf numFmtId="0" fontId="4" fillId="0" borderId="11" xfId="13" applyFont="1" applyBorder="1" applyAlignment="1">
      <alignment horizontal="center" vertical="center"/>
    </xf>
    <xf numFmtId="49" fontId="5" fillId="0" borderId="2" xfId="12" applyNumberFormat="1" applyFont="1" applyBorder="1"/>
    <xf numFmtId="49" fontId="12" fillId="0" borderId="10" xfId="12" applyNumberFormat="1" applyFont="1" applyBorder="1"/>
    <xf numFmtId="171" fontId="5" fillId="0" borderId="10" xfId="10" applyNumberFormat="1" applyFont="1" applyBorder="1" applyAlignment="1">
      <alignment horizontal="right"/>
    </xf>
    <xf numFmtId="171" fontId="5" fillId="0" borderId="0" xfId="10" applyNumberFormat="1" applyFont="1" applyAlignment="1">
      <alignment horizontal="right"/>
    </xf>
    <xf numFmtId="171" fontId="5" fillId="0" borderId="9" xfId="10" applyNumberFormat="1" applyFont="1" applyBorder="1" applyAlignment="1">
      <alignment horizontal="right"/>
    </xf>
    <xf numFmtId="164" fontId="5" fillId="0" borderId="2" xfId="14" applyNumberFormat="1" applyFont="1" applyFill="1" applyBorder="1" applyAlignment="1">
      <alignment horizontal="right"/>
    </xf>
    <xf numFmtId="0" fontId="5" fillId="0" borderId="2" xfId="12" applyFont="1" applyBorder="1"/>
    <xf numFmtId="49" fontId="10" fillId="0" borderId="2" xfId="12" applyNumberFormat="1" applyFont="1" applyBorder="1" applyAlignment="1">
      <alignment horizontal="left" indent="1"/>
    </xf>
    <xf numFmtId="49" fontId="10" fillId="0" borderId="2" xfId="12" applyNumberFormat="1" applyFont="1" applyBorder="1" applyAlignment="1">
      <alignment horizontal="left"/>
    </xf>
    <xf numFmtId="49" fontId="13" fillId="0" borderId="10" xfId="12" applyNumberFormat="1" applyFont="1" applyBorder="1" applyAlignment="1">
      <alignment horizontal="left"/>
    </xf>
    <xf numFmtId="49" fontId="4" fillId="0" borderId="2" xfId="10" applyNumberFormat="1" applyFont="1" applyBorder="1" applyAlignment="1">
      <alignment horizontal="left"/>
    </xf>
    <xf numFmtId="49" fontId="4" fillId="0" borderId="2" xfId="9" applyNumberFormat="1" applyFont="1" applyBorder="1" applyAlignment="1">
      <alignment horizontal="left"/>
    </xf>
    <xf numFmtId="49" fontId="12" fillId="0" borderId="10" xfId="9" applyNumberFormat="1" applyFont="1" applyBorder="1" applyAlignment="1">
      <alignment horizontal="left"/>
    </xf>
    <xf numFmtId="171" fontId="4" fillId="0" borderId="10" xfId="10" applyNumberFormat="1" applyFont="1" applyBorder="1" applyAlignment="1">
      <alignment horizontal="right"/>
    </xf>
    <xf numFmtId="171" fontId="4" fillId="0" borderId="0" xfId="10" applyNumberFormat="1" applyFont="1" applyAlignment="1">
      <alignment horizontal="right"/>
    </xf>
    <xf numFmtId="171" fontId="4" fillId="0" borderId="9" xfId="10" applyNumberFormat="1" applyFont="1" applyBorder="1" applyAlignment="1">
      <alignment horizontal="right"/>
    </xf>
    <xf numFmtId="164" fontId="4" fillId="0" borderId="2" xfId="14" applyNumberFormat="1" applyFont="1" applyFill="1" applyBorder="1" applyAlignment="1">
      <alignment horizontal="right"/>
    </xf>
    <xf numFmtId="171" fontId="24" fillId="0" borderId="0" xfId="7" applyNumberFormat="1" applyFont="1"/>
    <xf numFmtId="49" fontId="5" fillId="0" borderId="5" xfId="12" applyNumberFormat="1" applyFont="1" applyBorder="1"/>
    <xf numFmtId="49" fontId="12" fillId="0" borderId="3" xfId="12" applyNumberFormat="1" applyFont="1" applyBorder="1"/>
    <xf numFmtId="164" fontId="5" fillId="0" borderId="8" xfId="14" applyNumberFormat="1" applyFont="1" applyFill="1" applyBorder="1" applyAlignment="1">
      <alignment horizontal="right"/>
    </xf>
    <xf numFmtId="164" fontId="5" fillId="0" borderId="5" xfId="14" applyNumberFormat="1" applyFont="1" applyFill="1" applyBorder="1" applyAlignment="1">
      <alignment horizontal="right"/>
    </xf>
    <xf numFmtId="0" fontId="2" fillId="0" borderId="0" xfId="12" applyFont="1" applyAlignment="1">
      <alignment horizontal="left" vertical="top" wrapText="1"/>
    </xf>
    <xf numFmtId="49" fontId="2" fillId="0" borderId="0" xfId="12" applyNumberFormat="1" applyFont="1" applyAlignment="1">
      <alignment horizontal="left" vertical="top" wrapText="1"/>
    </xf>
    <xf numFmtId="0" fontId="23" fillId="0" borderId="0" xfId="12" applyFont="1" applyAlignment="1">
      <alignment vertical="center"/>
    </xf>
    <xf numFmtId="0" fontId="22" fillId="0" borderId="0" xfId="12" applyFont="1" applyAlignment="1">
      <alignment horizontal="left"/>
    </xf>
    <xf numFmtId="0" fontId="21" fillId="0" borderId="0" xfId="12" applyFont="1" applyAlignment="1">
      <alignment horizontal="left"/>
    </xf>
    <xf numFmtId="0" fontId="20" fillId="0" borderId="0" xfId="12" applyFont="1" applyAlignment="1">
      <alignment horizontal="right" vertical="center"/>
    </xf>
    <xf numFmtId="0" fontId="5" fillId="0" borderId="0" xfId="10" applyFont="1" applyAlignment="1">
      <alignment horizontal="left" wrapText="1"/>
    </xf>
    <xf numFmtId="49" fontId="4" fillId="0" borderId="0" xfId="9" applyNumberFormat="1" applyFont="1" applyAlignment="1">
      <alignment horizontal="left"/>
    </xf>
    <xf numFmtId="49" fontId="4" fillId="0" borderId="0" xfId="10" applyNumberFormat="1" applyFont="1" applyAlignment="1">
      <alignment horizontal="left"/>
    </xf>
    <xf numFmtId="0" fontId="4" fillId="0" borderId="0" xfId="15" applyFont="1"/>
    <xf numFmtId="49" fontId="12" fillId="0" borderId="0" xfId="1" applyNumberFormat="1" applyFont="1" applyAlignment="1">
      <alignment horizontal="left" vertical="top" wrapText="1"/>
    </xf>
    <xf numFmtId="0" fontId="4" fillId="0" borderId="1" xfId="1" applyFont="1" applyBorder="1" applyAlignment="1">
      <alignment horizontal="right" wrapText="1"/>
    </xf>
    <xf numFmtId="0" fontId="24" fillId="0" borderId="0" xfId="0" applyFont="1"/>
    <xf numFmtId="49" fontId="3" fillId="0" borderId="0" xfId="1" applyNumberFormat="1" applyFont="1" applyAlignment="1">
      <alignment horizontal="left" vertical="top"/>
    </xf>
    <xf numFmtId="49" fontId="5" fillId="0" borderId="0" xfId="1" applyNumberFormat="1" applyFont="1" applyAlignment="1">
      <alignment horizontal="left" vertical="center"/>
    </xf>
    <xf numFmtId="49" fontId="12" fillId="0" borderId="0" xfId="1" applyNumberFormat="1" applyFont="1" applyAlignment="1">
      <alignment horizontal="left" vertical="center"/>
    </xf>
    <xf numFmtId="49" fontId="4" fillId="0" borderId="1" xfId="1" applyNumberFormat="1" applyFont="1" applyBorder="1" applyAlignment="1">
      <alignment horizontal="right" vertical="center"/>
    </xf>
    <xf numFmtId="0" fontId="4" fillId="0" borderId="1" xfId="1" applyFont="1" applyBorder="1" applyAlignment="1">
      <alignment horizontal="right" vertical="center" wrapText="1"/>
    </xf>
    <xf numFmtId="49" fontId="5" fillId="0" borderId="0" xfId="1" applyNumberFormat="1" applyFont="1" applyAlignment="1">
      <alignment horizontal="right" vertical="center"/>
    </xf>
    <xf numFmtId="49" fontId="4" fillId="0" borderId="2" xfId="0" applyNumberFormat="1" applyFont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left" vertical="top" wrapText="1"/>
    </xf>
    <xf numFmtId="49" fontId="12" fillId="0" borderId="2" xfId="0" applyNumberFormat="1" applyFont="1" applyBorder="1" applyAlignment="1">
      <alignment horizontal="left" vertical="top" wrapText="1"/>
    </xf>
    <xf numFmtId="3" fontId="4" fillId="0" borderId="0" xfId="0" applyNumberFormat="1" applyFont="1" applyAlignment="1">
      <alignment horizontal="right" vertical="top"/>
    </xf>
    <xf numFmtId="164" fontId="4" fillId="0" borderId="2" xfId="2" applyNumberFormat="1" applyFont="1" applyFill="1" applyBorder="1" applyAlignment="1">
      <alignment horizontal="right"/>
    </xf>
    <xf numFmtId="0" fontId="24" fillId="0" borderId="0" xfId="0" applyFont="1" applyAlignment="1">
      <alignment vertical="top"/>
    </xf>
    <xf numFmtId="49" fontId="5" fillId="0" borderId="2" xfId="0" applyNumberFormat="1" applyFont="1" applyBorder="1" applyAlignment="1">
      <alignment horizontal="left" indent="1"/>
    </xf>
    <xf numFmtId="49" fontId="5" fillId="0" borderId="10" xfId="0" applyNumberFormat="1" applyFont="1" applyBorder="1" applyAlignment="1">
      <alignment horizontal="left" indent="1"/>
    </xf>
    <xf numFmtId="49" fontId="12" fillId="0" borderId="2" xfId="0" applyNumberFormat="1" applyFont="1" applyBorder="1" applyAlignment="1">
      <alignment horizontal="left" vertical="top" indent="1"/>
    </xf>
    <xf numFmtId="3" fontId="5" fillId="0" borderId="0" xfId="0" applyNumberFormat="1" applyFont="1" applyAlignment="1">
      <alignment horizontal="right" vertical="top"/>
    </xf>
    <xf numFmtId="164" fontId="5" fillId="0" borderId="2" xfId="2" applyNumberFormat="1" applyFont="1" applyFill="1" applyBorder="1" applyAlignment="1">
      <alignment horizontal="right"/>
    </xf>
    <xf numFmtId="174" fontId="5" fillId="0" borderId="2" xfId="0" applyNumberFormat="1" applyFont="1" applyBorder="1" applyAlignment="1">
      <alignment horizontal="right" vertical="top"/>
    </xf>
    <xf numFmtId="174" fontId="4" fillId="0" borderId="9" xfId="0" applyNumberFormat="1" applyFont="1" applyBorder="1" applyAlignment="1">
      <alignment horizontal="right" vertical="top"/>
    </xf>
    <xf numFmtId="174" fontId="4" fillId="0" borderId="0" xfId="0" applyNumberFormat="1" applyFont="1" applyAlignment="1">
      <alignment horizontal="left" vertical="top" indent="1"/>
    </xf>
    <xf numFmtId="0" fontId="24" fillId="0" borderId="0" xfId="0" applyFont="1" applyAlignment="1">
      <alignment horizontal="left" vertical="top" indent="1"/>
    </xf>
    <xf numFmtId="49" fontId="4" fillId="0" borderId="2" xfId="1" applyNumberFormat="1" applyFont="1" applyBorder="1" applyAlignment="1">
      <alignment horizontal="left"/>
    </xf>
    <xf numFmtId="49" fontId="4" fillId="0" borderId="10" xfId="1" applyNumberFormat="1" applyFont="1" applyBorder="1" applyAlignment="1">
      <alignment horizontal="left"/>
    </xf>
    <xf numFmtId="49" fontId="25" fillId="0" borderId="2" xfId="1" applyNumberFormat="1" applyFont="1" applyBorder="1" applyAlignment="1">
      <alignment horizontal="left"/>
    </xf>
    <xf numFmtId="3" fontId="4" fillId="0" borderId="0" xfId="1" applyNumberFormat="1" applyFont="1" applyAlignment="1">
      <alignment horizontal="right" wrapText="1"/>
    </xf>
    <xf numFmtId="0" fontId="27" fillId="0" borderId="0" xfId="0" applyFont="1"/>
    <xf numFmtId="0" fontId="28" fillId="0" borderId="0" xfId="1" applyFont="1" applyAlignment="1">
      <alignment vertical="top"/>
    </xf>
    <xf numFmtId="49" fontId="4" fillId="0" borderId="10" xfId="1" applyNumberFormat="1" applyFont="1" applyBorder="1" applyAlignment="1">
      <alignment horizontal="left" wrapText="1"/>
    </xf>
    <xf numFmtId="3" fontId="12" fillId="0" borderId="2" xfId="1" applyNumberFormat="1" applyFont="1" applyBorder="1" applyAlignment="1">
      <alignment horizontal="right"/>
    </xf>
    <xf numFmtId="3" fontId="4" fillId="0" borderId="0" xfId="1" applyNumberFormat="1" applyFont="1" applyAlignment="1">
      <alignment horizontal="right"/>
    </xf>
    <xf numFmtId="0" fontId="5" fillId="0" borderId="0" xfId="1" applyFont="1"/>
    <xf numFmtId="0" fontId="5" fillId="0" borderId="6" xfId="1" applyFont="1" applyBorder="1"/>
    <xf numFmtId="0" fontId="28" fillId="0" borderId="0" xfId="1" applyFont="1"/>
    <xf numFmtId="49" fontId="5" fillId="0" borderId="2" xfId="1" applyNumberFormat="1" applyFont="1" applyBorder="1" applyAlignment="1">
      <alignment horizontal="left"/>
    </xf>
    <xf numFmtId="49" fontId="5" fillId="0" borderId="10" xfId="1" applyNumberFormat="1" applyFont="1" applyBorder="1" applyAlignment="1">
      <alignment horizontal="left"/>
    </xf>
    <xf numFmtId="49" fontId="12" fillId="0" borderId="2" xfId="1" applyNumberFormat="1" applyFont="1" applyBorder="1" applyAlignment="1">
      <alignment horizontal="left"/>
    </xf>
    <xf numFmtId="3" fontId="5" fillId="0" borderId="0" xfId="1" applyNumberFormat="1" applyFont="1" applyAlignment="1">
      <alignment horizontal="right" wrapText="1"/>
    </xf>
    <xf numFmtId="0" fontId="7" fillId="0" borderId="0" xfId="1" applyFont="1"/>
    <xf numFmtId="49" fontId="4" fillId="0" borderId="3" xfId="1" applyNumberFormat="1" applyFont="1" applyBorder="1" applyAlignment="1">
      <alignment horizontal="left"/>
    </xf>
    <xf numFmtId="49" fontId="12" fillId="0" borderId="5" xfId="1" applyNumberFormat="1" applyFont="1" applyBorder="1" applyAlignment="1">
      <alignment horizontal="left"/>
    </xf>
    <xf numFmtId="3" fontId="4" fillId="0" borderId="4" xfId="1" applyNumberFormat="1" applyFont="1" applyBorder="1" applyAlignment="1">
      <alignment horizontal="right" wrapText="1"/>
    </xf>
    <xf numFmtId="164" fontId="4" fillId="0" borderId="5" xfId="2" applyNumberFormat="1" applyFont="1" applyFill="1" applyBorder="1" applyAlignment="1">
      <alignment horizontal="right"/>
    </xf>
    <xf numFmtId="166" fontId="8" fillId="0" borderId="0" xfId="1" applyNumberFormat="1" applyFont="1" applyAlignment="1">
      <alignment horizontal="left"/>
    </xf>
    <xf numFmtId="166" fontId="14" fillId="0" borderId="0" xfId="1" applyNumberFormat="1" applyFont="1" applyAlignment="1">
      <alignment horizontal="left"/>
    </xf>
    <xf numFmtId="44" fontId="7" fillId="0" borderId="0" xfId="1" applyNumberFormat="1" applyFont="1" applyAlignment="1">
      <alignment horizontal="left"/>
    </xf>
    <xf numFmtId="166" fontId="9" fillId="0" borderId="0" xfId="1" applyNumberFormat="1" applyFont="1" applyAlignment="1">
      <alignment horizontal="left"/>
    </xf>
    <xf numFmtId="166" fontId="15" fillId="0" borderId="0" xfId="1" applyNumberFormat="1" applyFont="1" applyAlignment="1">
      <alignment horizontal="left"/>
    </xf>
    <xf numFmtId="0" fontId="7" fillId="0" borderId="0" xfId="1" applyFont="1" applyAlignment="1">
      <alignment horizontal="left"/>
    </xf>
    <xf numFmtId="167" fontId="7" fillId="0" borderId="0" xfId="1" applyNumberFormat="1" applyFont="1"/>
    <xf numFmtId="44" fontId="7" fillId="0" borderId="0" xfId="1" applyNumberFormat="1" applyFont="1"/>
    <xf numFmtId="0" fontId="9" fillId="0" borderId="0" xfId="1" applyFont="1"/>
    <xf numFmtId="0" fontId="15" fillId="0" borderId="0" xfId="1" applyFont="1"/>
    <xf numFmtId="165" fontId="7" fillId="0" borderId="0" xfId="1" applyNumberFormat="1" applyFont="1"/>
    <xf numFmtId="167" fontId="15" fillId="0" borderId="0" xfId="1" applyNumberFormat="1" applyFont="1"/>
    <xf numFmtId="0" fontId="1" fillId="0" borderId="0" xfId="1"/>
  </cellXfs>
  <cellStyles count="16">
    <cellStyle name="Dezimal 2" xfId="3" xr:uid="{00000000-0005-0000-0000-000000000000}"/>
    <cellStyle name="Komma" xfId="6" builtinId="3"/>
    <cellStyle name="Komma 2" xfId="8" xr:uid="{83190AA4-35CF-4D39-9EE9-B2AAD56F140A}"/>
    <cellStyle name="Prozent 2" xfId="4" xr:uid="{00000000-0005-0000-0000-000001000000}"/>
    <cellStyle name="Prozent 2 2" xfId="2" xr:uid="{00000000-0005-0000-0000-000002000000}"/>
    <cellStyle name="Prozent 3" xfId="5" xr:uid="{00000000-0005-0000-0000-000003000000}"/>
    <cellStyle name="Prozent 4" xfId="14" xr:uid="{042F4C59-3915-4DA3-953D-126C10E16DA8}"/>
    <cellStyle name="Standard" xfId="0" builtinId="0"/>
    <cellStyle name="Standard 2" xfId="1" xr:uid="{00000000-0005-0000-0000-000005000000}"/>
    <cellStyle name="Standard 2 2" xfId="9" xr:uid="{52972C98-8E73-4208-BB59-98E8AD8C27B8}"/>
    <cellStyle name="Standard 3" xfId="11" xr:uid="{1637C850-4983-4E26-B1B8-22A9CF5B89B2}"/>
    <cellStyle name="Standard 4" xfId="15" xr:uid="{5E688278-5854-4B0A-986C-243FA6B0F083}"/>
    <cellStyle name="Standard 6" xfId="7" xr:uid="{234EC5B7-66B0-4FE4-B665-93A4EF4B405C}"/>
    <cellStyle name="Standard_AHV 1_1 &amp; 1_2" xfId="13" xr:uid="{B6DFE3E9-D21E-4EC3-8E75-AF1C4903AD34}"/>
    <cellStyle name="Standard_T 01.1 97Daten" xfId="12" xr:uid="{82914BD0-A6A6-42E1-A77B-DB85ECCD0216}"/>
    <cellStyle name="Standard_T 01.6 97Daten" xfId="10" xr:uid="{25EEF879-059B-417E-8B77-C6ED2859FA4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75053118360181E-2"/>
          <c:y val="4.045052926942691E-2"/>
          <c:w val="0.90004822167182152"/>
          <c:h val="0.83889054408739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FamZ_AFam_2.0!$A$98:$B$98</c:f>
              <c:strCache>
                <c:ptCount val="2"/>
                <c:pt idx="0">
                  <c:v>Recettes</c:v>
                </c:pt>
                <c:pt idx="1">
                  <c:v>Einnahmen</c:v>
                </c:pt>
              </c:strCache>
            </c:strRef>
          </c:tx>
          <c:invertIfNegative val="0"/>
          <c:cat>
            <c:numRef>
              <c:f>FamZ_AFam_2.0!$AD$89:$AN$89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FamZ_AFam_2.0!$AD$98:$AN$98</c:f>
              <c:numCache>
                <c:formatCode>_ * #,##0.000000_ ;_ * \-#,##0.000000_ ;_ * "-"??_ ;_ @_ </c:formatCode>
                <c:ptCount val="11"/>
                <c:pt idx="0">
                  <c:v>4.9558759998394077E-2</c:v>
                </c:pt>
                <c:pt idx="1">
                  <c:v>3.8561519907803335E-2</c:v>
                </c:pt>
                <c:pt idx="2">
                  <c:v>-3.3200965038134396E-3</c:v>
                </c:pt>
                <c:pt idx="3">
                  <c:v>2.0219955450906157E-2</c:v>
                </c:pt>
                <c:pt idx="4">
                  <c:v>4.3098312425176602E-2</c:v>
                </c:pt>
                <c:pt idx="5">
                  <c:v>-9.2336101263668889E-3</c:v>
                </c:pt>
                <c:pt idx="6">
                  <c:v>7.3802432499508561E-2</c:v>
                </c:pt>
                <c:pt idx="7">
                  <c:v>2.8593433625255248E-2</c:v>
                </c:pt>
                <c:pt idx="8">
                  <c:v>2.493319867824853E-2</c:v>
                </c:pt>
                <c:pt idx="9">
                  <c:v>-1.9726320622680558E-2</c:v>
                </c:pt>
                <c:pt idx="10">
                  <c:v>6.0194568362225268E-2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0C-48C4-ABFF-1B8569B71694}"/>
            </c:ext>
          </c:extLst>
        </c:ser>
        <c:ser>
          <c:idx val="1"/>
          <c:order val="1"/>
          <c:tx>
            <c:strRef>
              <c:f>FamZ_AFam_2.0!$A$99:$B$99</c:f>
              <c:strCache>
                <c:ptCount val="2"/>
                <c:pt idx="0">
                  <c:v>Dépenses</c:v>
                </c:pt>
                <c:pt idx="1">
                  <c:v>Ausgaben</c:v>
                </c:pt>
              </c:strCache>
            </c:strRef>
          </c:tx>
          <c:invertIfNegative val="0"/>
          <c:cat>
            <c:numRef>
              <c:f>FamZ_AFam_2.0!$AD$89:$AN$89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FamZ_AFam_2.0!$AD$99:$AN$99</c:f>
              <c:numCache>
                <c:formatCode>_ * #,##0.000000_ ;_ * \-#,##0.000000_ ;_ * "-"??_ ;_ @_ </c:formatCode>
                <c:ptCount val="11"/>
                <c:pt idx="0">
                  <c:v>3.6464132687186797E-2</c:v>
                </c:pt>
                <c:pt idx="1">
                  <c:v>3.947559731477808E-2</c:v>
                </c:pt>
                <c:pt idx="2">
                  <c:v>2.8506172793349466E-2</c:v>
                </c:pt>
                <c:pt idx="3">
                  <c:v>7.6475534610123026E-3</c:v>
                </c:pt>
                <c:pt idx="4">
                  <c:v>3.1351692665110141E-2</c:v>
                </c:pt>
                <c:pt idx="5">
                  <c:v>1.2308357779671427E-2</c:v>
                </c:pt>
                <c:pt idx="6">
                  <c:v>2.8522623999418701E-2</c:v>
                </c:pt>
                <c:pt idx="7">
                  <c:v>3.0975385731119007E-2</c:v>
                </c:pt>
                <c:pt idx="8">
                  <c:v>2.381617451988623E-2</c:v>
                </c:pt>
                <c:pt idx="9">
                  <c:v>4.7027912145458208E-3</c:v>
                </c:pt>
                <c:pt idx="10">
                  <c:v>2.9009940010652845E-2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0C-48C4-ABFF-1B8569B71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498084592"/>
        <c:axId val="322267944"/>
      </c:barChart>
      <c:catAx>
        <c:axId val="498084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2226794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322267944"/>
        <c:scaling>
          <c:orientation val="minMax"/>
          <c:max val="8.0000000000000016E-2"/>
          <c:min val="-2.0000000000000004E-2"/>
        </c:scaling>
        <c:delete val="0"/>
        <c:axPos val="l"/>
        <c:majorGridlines/>
        <c:numFmt formatCode="0%" sourceLinked="0"/>
        <c:majorTickMark val="out"/>
        <c:minorTickMark val="out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498084592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b"/>
      <c:overlay val="0"/>
    </c:legend>
    <c:plotVisOnly val="0"/>
    <c:dispBlanksAs val="gap"/>
    <c:showDLblsOverMax val="0"/>
  </c:chart>
  <c:spPr>
    <a:solidFill>
      <a:schemeClr val="bg1"/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58732935990025"/>
          <c:y val="4.1463414634149133E-2"/>
          <c:w val="0.84016481486394412"/>
          <c:h val="0.88536585365856602"/>
        </c:manualLayout>
      </c:layout>
      <c:barChart>
        <c:barDir val="col"/>
        <c:grouping val="clustered"/>
        <c:varyColors val="0"/>
        <c:ser>
          <c:idx val="3"/>
          <c:order val="3"/>
          <c:tx>
            <c:strRef>
              <c:f>FamZ_AFam_2.1!$A$23:$B$23</c:f>
              <c:strCache>
                <c:ptCount val="2"/>
                <c:pt idx="0">
                  <c:v>Capital</c:v>
                </c:pt>
                <c:pt idx="1">
                  <c:v>Kapital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bg1">
                  <a:lumMod val="85000"/>
                </a:schemeClr>
              </a:solidFill>
            </a:ln>
          </c:spPr>
          <c:invertIfNegative val="0"/>
          <c:cat>
            <c:numRef>
              <c:f>FamZ_AFam_2.1!$C$19:$AM$19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FamZ_AFam_2.1!$C$23:$AM$23</c:f>
              <c:numCache>
                <c:formatCode>#,##0.0000</c:formatCode>
                <c:ptCount val="37"/>
                <c:pt idx="0">
                  <c:v>1675.3378070299973</c:v>
                </c:pt>
                <c:pt idx="1">
                  <c:v>1719.398807029997</c:v>
                </c:pt>
                <c:pt idx="2">
                  <c:v>1760.9658070299974</c:v>
                </c:pt>
                <c:pt idx="3">
                  <c:v>1795.0299493299972</c:v>
                </c:pt>
                <c:pt idx="4">
                  <c:v>1855.3359355399971</c:v>
                </c:pt>
                <c:pt idx="5">
                  <c:v>1915.5299698199974</c:v>
                </c:pt>
                <c:pt idx="6">
                  <c:v>1915.2385905199972</c:v>
                </c:pt>
                <c:pt idx="7">
                  <c:v>1886.7882562199975</c:v>
                </c:pt>
                <c:pt idx="8">
                  <c:v>1847.0155628199977</c:v>
                </c:pt>
                <c:pt idx="9">
                  <c:v>1845.6124408399978</c:v>
                </c:pt>
                <c:pt idx="10">
                  <c:v>1847.3982030699976</c:v>
                </c:pt>
                <c:pt idx="11">
                  <c:v>1837.1622160299971</c:v>
                </c:pt>
                <c:pt idx="12">
                  <c:v>1892.8854719399974</c:v>
                </c:pt>
                <c:pt idx="13">
                  <c:v>2005.7352387499973</c:v>
                </c:pt>
                <c:pt idx="14">
                  <c:v>2142.2158741199974</c:v>
                </c:pt>
                <c:pt idx="15">
                  <c:v>2262.4045208599982</c:v>
                </c:pt>
                <c:pt idx="16">
                  <c:v>2331.1894089999987</c:v>
                </c:pt>
                <c:pt idx="17">
                  <c:v>2363.9230359700005</c:v>
                </c:pt>
                <c:pt idx="18">
                  <c:v>2427.6709765200012</c:v>
                </c:pt>
                <c:pt idx="19">
                  <c:v>2457.099327150001</c:v>
                </c:pt>
                <c:pt idx="20">
                  <c:v>2511.9686539100012</c:v>
                </c:pt>
                <c:pt idx="21">
                  <c:v>2558.9144750000005</c:v>
                </c:pt>
                <c:pt idx="22">
                  <c:v>2800</c:v>
                </c:pt>
                <c:pt idx="23">
                  <c:v>2700</c:v>
                </c:pt>
                <c:pt idx="24">
                  <c:v>2344.7662610000002</c:v>
                </c:pt>
                <c:pt idx="25">
                  <c:v>2504.7973830000001</c:v>
                </c:pt>
                <c:pt idx="26">
                  <c:v>2647.2905989999999</c:v>
                </c:pt>
                <c:pt idx="27">
                  <c:v>3008.187653</c:v>
                </c:pt>
                <c:pt idx="28">
                  <c:v>2579.6208000000001</c:v>
                </c:pt>
                <c:pt idx="29">
                  <c:v>2563.223978</c:v>
                </c:pt>
                <c:pt idx="30">
                  <c:v>3074.773248</c:v>
                </c:pt>
                <c:pt idx="31">
                  <c:v>2678.7901449999999</c:v>
                </c:pt>
                <c:pt idx="32">
                  <c:v>2895.4106919999999</c:v>
                </c:pt>
                <c:pt idx="33">
                  <c:v>3176.2730329999999</c:v>
                </c:pt>
                <c:pt idx="34">
                  <c:v>3395.1076790000002</c:v>
                </c:pt>
                <c:pt idx="35">
                  <c:v>3382.6624780000002</c:v>
                </c:pt>
                <c:pt idx="36">
                  <c:v>3634.0317869999999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DB-4210-8DFD-672727BB5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8172888"/>
        <c:axId val="668180104"/>
      </c:barChart>
      <c:lineChart>
        <c:grouping val="standard"/>
        <c:varyColors val="0"/>
        <c:ser>
          <c:idx val="0"/>
          <c:order val="0"/>
          <c:tx>
            <c:strRef>
              <c:f>FamZ_AFam_2.1!$A$21:$B$21</c:f>
              <c:strCache>
                <c:ptCount val="2"/>
                <c:pt idx="0">
                  <c:v>Recettes (résultat d’exploitation)</c:v>
                </c:pt>
                <c:pt idx="1">
                  <c:v>Einnahmen (Betriebsergebnis)</c:v>
                </c:pt>
              </c:strCache>
            </c:strRef>
          </c:tx>
          <c:spPr>
            <a:ln w="28575">
              <a:solidFill>
                <a:schemeClr val="accent4">
                  <a:lumMod val="5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FamZ_AFam_2.1!$C$19:$AM$19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FamZ_AFam_2.1!$C$21:$AM$21</c:f>
              <c:numCache>
                <c:formatCode>#,##0.0000</c:formatCode>
                <c:ptCount val="37"/>
                <c:pt idx="0">
                  <c:v>2393.9134412590543</c:v>
                </c:pt>
                <c:pt idx="1">
                  <c:v>2488.8647745182279</c:v>
                </c:pt>
                <c:pt idx="2">
                  <c:v>2584.8312653956164</c:v>
                </c:pt>
                <c:pt idx="3">
                  <c:v>2689.1975706768435</c:v>
                </c:pt>
                <c:pt idx="4">
                  <c:v>2874.4365345461911</c:v>
                </c:pt>
                <c:pt idx="5">
                  <c:v>3072.1195822041864</c:v>
                </c:pt>
                <c:pt idx="6">
                  <c:v>3325.9482968144948</c:v>
                </c:pt>
                <c:pt idx="7">
                  <c:v>3414.3031597741256</c:v>
                </c:pt>
                <c:pt idx="8">
                  <c:v>3444.3724195015748</c:v>
                </c:pt>
                <c:pt idx="9">
                  <c:v>3638.7346495993561</c:v>
                </c:pt>
                <c:pt idx="10">
                  <c:v>3789.8064376985544</c:v>
                </c:pt>
                <c:pt idx="11">
                  <c:v>3810.3317282095427</c:v>
                </c:pt>
                <c:pt idx="12">
                  <c:v>3900.975068048323</c:v>
                </c:pt>
                <c:pt idx="13">
                  <c:v>3974.0814491128481</c:v>
                </c:pt>
                <c:pt idx="14">
                  <c:v>4037.2058076341318</c:v>
                </c:pt>
                <c:pt idx="15">
                  <c:v>4223.2353471151282</c:v>
                </c:pt>
                <c:pt idx="16">
                  <c:v>4255.8083416688351</c:v>
                </c:pt>
                <c:pt idx="17">
                  <c:v>4251.9058757732946</c:v>
                </c:pt>
                <c:pt idx="18">
                  <c:v>4360.7022707758697</c:v>
                </c:pt>
                <c:pt idx="19">
                  <c:v>4409.2365513888753</c:v>
                </c:pt>
                <c:pt idx="20">
                  <c:v>4538.4216846802337</c:v>
                </c:pt>
                <c:pt idx="21">
                  <c:v>4639.2930020345302</c:v>
                </c:pt>
                <c:pt idx="22">
                  <c:v>5180.7994848099997</c:v>
                </c:pt>
                <c:pt idx="23">
                  <c:v>5073.6898576600006</c:v>
                </c:pt>
                <c:pt idx="24">
                  <c:v>5133.0741439700005</c:v>
                </c:pt>
                <c:pt idx="25">
                  <c:v>5465.2596925100006</c:v>
                </c:pt>
                <c:pt idx="26">
                  <c:v>5736.1111859400007</c:v>
                </c:pt>
                <c:pt idx="27">
                  <c:v>5957.3043516299995</c:v>
                </c:pt>
                <c:pt idx="28">
                  <c:v>5937.5255262800001</c:v>
                </c:pt>
                <c:pt idx="29">
                  <c:v>6057.5820279099999</c:v>
                </c:pt>
                <c:pt idx="30">
                  <c:v>6318.6535906899999</c:v>
                </c:pt>
                <c:pt idx="31">
                  <c:v>6260.3096069100002</c:v>
                </c:pt>
                <c:pt idx="32">
                  <c:v>6722.3356841000004</c:v>
                </c:pt>
                <c:pt idx="33">
                  <c:v>6914.5503432899986</c:v>
                </c:pt>
                <c:pt idx="34">
                  <c:v>7086.9522007699998</c:v>
                </c:pt>
                <c:pt idx="35">
                  <c:v>6947.1527094199992</c:v>
                </c:pt>
                <c:pt idx="36">
                  <c:v>7365.3335681099998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B-4210-8DFD-672727BB5C78}"/>
            </c:ext>
          </c:extLst>
        </c:ser>
        <c:ser>
          <c:idx val="2"/>
          <c:order val="1"/>
          <c:tx>
            <c:strRef>
              <c:f>FamZ_AFam_2.1!$A$20:$B$20</c:f>
              <c:strCache>
                <c:ptCount val="2"/>
                <c:pt idx="0">
                  <c:v>Recettes (résultat de répartition)</c:v>
                </c:pt>
                <c:pt idx="1">
                  <c:v>Einnahmen (Umlageergebnis)</c:v>
                </c:pt>
              </c:strCache>
            </c:strRef>
          </c:tx>
          <c:spPr>
            <a:ln>
              <a:solidFill>
                <a:schemeClr val="accent4">
                  <a:lumMod val="90000"/>
                </a:schemeClr>
              </a:solidFill>
            </a:ln>
          </c:spPr>
          <c:marker>
            <c:symbol val="none"/>
          </c:marker>
          <c:cat>
            <c:numRef>
              <c:f>FamZ_AFam_2.1!$C$19:$AM$19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FamZ_AFam_2.1!$C$20:$AM$20</c:f>
              <c:numCache>
                <c:formatCode>General</c:formatCode>
                <c:ptCount val="37"/>
                <c:pt idx="0">
                  <c:v>2365.7034412590542</c:v>
                </c:pt>
                <c:pt idx="1">
                  <c:v>2459.197774518228</c:v>
                </c:pt>
                <c:pt idx="2">
                  <c:v>2552.2602653956164</c:v>
                </c:pt>
                <c:pt idx="3">
                  <c:v>2649.8129059068433</c:v>
                </c:pt>
                <c:pt idx="4">
                  <c:v>2827.9313931361912</c:v>
                </c:pt>
                <c:pt idx="5">
                  <c:v>3013.7632812041866</c:v>
                </c:pt>
                <c:pt idx="6">
                  <c:v>3273.892377724495</c:v>
                </c:pt>
                <c:pt idx="7">
                  <c:v>3370.5541509541254</c:v>
                </c:pt>
                <c:pt idx="8">
                  <c:v>3404.3666747815746</c:v>
                </c:pt>
                <c:pt idx="9">
                  <c:v>3601.5774889693562</c:v>
                </c:pt>
                <c:pt idx="10">
                  <c:v>3750.7420173585542</c:v>
                </c:pt>
                <c:pt idx="11">
                  <c:v>3771.5375982995429</c:v>
                </c:pt>
                <c:pt idx="12">
                  <c:v>3865.5419009883231</c:v>
                </c:pt>
                <c:pt idx="13">
                  <c:v>3945.5850132728483</c:v>
                </c:pt>
                <c:pt idx="14">
                  <c:v>4021.4746180341317</c:v>
                </c:pt>
                <c:pt idx="15">
                  <c:v>4217.8333105051279</c:v>
                </c:pt>
                <c:pt idx="16">
                  <c:v>4223.3573968988348</c:v>
                </c:pt>
                <c:pt idx="17">
                  <c:v>4218.8834772432947</c:v>
                </c:pt>
                <c:pt idx="18">
                  <c:v>4315.8932572358699</c:v>
                </c:pt>
                <c:pt idx="19">
                  <c:v>4362.539783358875</c:v>
                </c:pt>
                <c:pt idx="20">
                  <c:v>4508.653112660234</c:v>
                </c:pt>
                <c:pt idx="21">
                  <c:v>4686.7192729445305</c:v>
                </c:pt>
                <c:pt idx="22">
                  <c:v>5180.7994848099997</c:v>
                </c:pt>
                <c:pt idx="23">
                  <c:v>5073.6898576600006</c:v>
                </c:pt>
                <c:pt idx="24">
                  <c:v>5133.0741439700005</c:v>
                </c:pt>
                <c:pt idx="25">
                  <c:v>5465.2596925100006</c:v>
                </c:pt>
                <c:pt idx="26">
                  <c:v>5736.1111859400007</c:v>
                </c:pt>
                <c:pt idx="27">
                  <c:v>5957.3043516299995</c:v>
                </c:pt>
                <c:pt idx="28">
                  <c:v>5937.5255262800001</c:v>
                </c:pt>
                <c:pt idx="29">
                  <c:v>6057.5820279099999</c:v>
                </c:pt>
                <c:pt idx="30">
                  <c:v>6195.5950146899995</c:v>
                </c:pt>
                <c:pt idx="31">
                  <c:v>6299.2992719100002</c:v>
                </c:pt>
                <c:pt idx="32">
                  <c:v>6562.4875011000004</c:v>
                </c:pt>
                <c:pt idx="33">
                  <c:v>6865.9646802899988</c:v>
                </c:pt>
                <c:pt idx="34">
                  <c:v>6969.1862067699994</c:v>
                </c:pt>
                <c:pt idx="35">
                  <c:v>7133.2762584199991</c:v>
                </c:pt>
                <c:pt idx="36">
                  <c:v>7283.0515081100002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DB-4210-8DFD-672727BB5C78}"/>
            </c:ext>
          </c:extLst>
        </c:ser>
        <c:ser>
          <c:idx val="1"/>
          <c:order val="2"/>
          <c:tx>
            <c:strRef>
              <c:f>FamZ_AFam_2.1!$A$22:$B$22</c:f>
              <c:strCache>
                <c:ptCount val="2"/>
                <c:pt idx="0">
                  <c:v>Dépenses</c:v>
                </c:pt>
                <c:pt idx="1">
                  <c:v>Ausgaben</c:v>
                </c:pt>
              </c:strCache>
            </c:strRef>
          </c:tx>
          <c:spPr>
            <a:ln w="28575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FamZ_AFam_2.1!$C$19:$AM$19</c:f>
              <c:numCache>
                <c:formatCode>General</c:formatCode>
                <c:ptCount val="37"/>
                <c:pt idx="0">
                  <c:v>1987</c:v>
                </c:pt>
                <c:pt idx="1">
                  <c:v>1988</c:v>
                </c:pt>
                <c:pt idx="2">
                  <c:v>1989</c:v>
                </c:pt>
                <c:pt idx="3">
                  <c:v>1990</c:v>
                </c:pt>
                <c:pt idx="4">
                  <c:v>1991</c:v>
                </c:pt>
                <c:pt idx="5">
                  <c:v>1992</c:v>
                </c:pt>
                <c:pt idx="6">
                  <c:v>1993</c:v>
                </c:pt>
                <c:pt idx="7">
                  <c:v>1994</c:v>
                </c:pt>
                <c:pt idx="8">
                  <c:v>1995</c:v>
                </c:pt>
                <c:pt idx="9">
                  <c:v>1996</c:v>
                </c:pt>
                <c:pt idx="10">
                  <c:v>1997</c:v>
                </c:pt>
                <c:pt idx="11">
                  <c:v>1998</c:v>
                </c:pt>
                <c:pt idx="12">
                  <c:v>1999</c:v>
                </c:pt>
                <c:pt idx="13">
                  <c:v>2000</c:v>
                </c:pt>
                <c:pt idx="14">
                  <c:v>2001</c:v>
                </c:pt>
                <c:pt idx="15">
                  <c:v>2002</c:v>
                </c:pt>
                <c:pt idx="16">
                  <c:v>2003</c:v>
                </c:pt>
                <c:pt idx="17">
                  <c:v>2004</c:v>
                </c:pt>
                <c:pt idx="18">
                  <c:v>2005</c:v>
                </c:pt>
                <c:pt idx="19">
                  <c:v>2006</c:v>
                </c:pt>
                <c:pt idx="20">
                  <c:v>2007</c:v>
                </c:pt>
                <c:pt idx="21">
                  <c:v>2008</c:v>
                </c:pt>
                <c:pt idx="22">
                  <c:v>2009</c:v>
                </c:pt>
                <c:pt idx="23">
                  <c:v>2010</c:v>
                </c:pt>
                <c:pt idx="24">
                  <c:v>2011</c:v>
                </c:pt>
                <c:pt idx="25">
                  <c:v>2012</c:v>
                </c:pt>
                <c:pt idx="26">
                  <c:v>2013</c:v>
                </c:pt>
                <c:pt idx="27">
                  <c:v>2014</c:v>
                </c:pt>
                <c:pt idx="28">
                  <c:v>2015</c:v>
                </c:pt>
                <c:pt idx="29">
                  <c:v>2016</c:v>
                </c:pt>
                <c:pt idx="30">
                  <c:v>2017</c:v>
                </c:pt>
                <c:pt idx="31">
                  <c:v>2018</c:v>
                </c:pt>
                <c:pt idx="32">
                  <c:v>2019</c:v>
                </c:pt>
                <c:pt idx="33">
                  <c:v>2020</c:v>
                </c:pt>
                <c:pt idx="34">
                  <c:v>2021</c:v>
                </c:pt>
                <c:pt idx="35">
                  <c:v>2022</c:v>
                </c:pt>
                <c:pt idx="36">
                  <c:v>2023</c:v>
                </c:pt>
              </c:numCache>
            </c:numRef>
          </c:cat>
          <c:val>
            <c:numRef>
              <c:f>FamZ_AFam_2.1!$C$22:$AM$22</c:f>
              <c:numCache>
                <c:formatCode>#,##0.0000</c:formatCode>
                <c:ptCount val="37"/>
                <c:pt idx="0">
                  <c:v>2350.5424412590542</c:v>
                </c:pt>
                <c:pt idx="1">
                  <c:v>2444.8037745182282</c:v>
                </c:pt>
                <c:pt idx="2">
                  <c:v>2543.2642653956159</c:v>
                </c:pt>
                <c:pt idx="3">
                  <c:v>2655.1334283768438</c:v>
                </c:pt>
                <c:pt idx="4">
                  <c:v>2814.1305483361912</c:v>
                </c:pt>
                <c:pt idx="5">
                  <c:v>3011.925547924186</c:v>
                </c:pt>
                <c:pt idx="6">
                  <c:v>3326.2396761144951</c:v>
                </c:pt>
                <c:pt idx="7">
                  <c:v>3442.7534940741252</c:v>
                </c:pt>
                <c:pt idx="8">
                  <c:v>3484.1451129015745</c:v>
                </c:pt>
                <c:pt idx="9">
                  <c:v>3640.137771579356</c:v>
                </c:pt>
                <c:pt idx="10">
                  <c:v>3788.0206754685546</c:v>
                </c:pt>
                <c:pt idx="11">
                  <c:v>3820.5677152495432</c:v>
                </c:pt>
                <c:pt idx="12">
                  <c:v>3845.2518121383227</c:v>
                </c:pt>
                <c:pt idx="13">
                  <c:v>3861.2316823028482</c:v>
                </c:pt>
                <c:pt idx="14">
                  <c:v>3900.7251722641317</c:v>
                </c:pt>
                <c:pt idx="15">
                  <c:v>4103.0467003751273</c:v>
                </c:pt>
                <c:pt idx="16">
                  <c:v>4187.0234535288346</c:v>
                </c:pt>
                <c:pt idx="17">
                  <c:v>4219.1722488032929</c:v>
                </c:pt>
                <c:pt idx="18">
                  <c:v>4296.9543302258689</c:v>
                </c:pt>
                <c:pt idx="19">
                  <c:v>4379.8082007588755</c:v>
                </c:pt>
                <c:pt idx="20">
                  <c:v>4483.5523579202336</c:v>
                </c:pt>
                <c:pt idx="21">
                  <c:v>4592.3471809445309</c:v>
                </c:pt>
                <c:pt idx="22">
                  <c:v>4939.7139598100002</c:v>
                </c:pt>
                <c:pt idx="23">
                  <c:v>5203.5680956600008</c:v>
                </c:pt>
                <c:pt idx="24">
                  <c:v>5278.5511009699994</c:v>
                </c:pt>
                <c:pt idx="25">
                  <c:v>5431.6611375100001</c:v>
                </c:pt>
                <c:pt idx="26">
                  <c:v>5629.7219499400007</c:v>
                </c:pt>
                <c:pt idx="27">
                  <c:v>5851.9585866299994</c:v>
                </c:pt>
                <c:pt idx="28">
                  <c:v>6018.7755292799993</c:v>
                </c:pt>
                <c:pt idx="29">
                  <c:v>6064.8044369100007</c:v>
                </c:pt>
                <c:pt idx="30">
                  <c:v>6254.9463216899994</c:v>
                </c:pt>
                <c:pt idx="31">
                  <c:v>6331.9344389099997</c:v>
                </c:pt>
                <c:pt idx="32">
                  <c:v>6512.5378240999999</c:v>
                </c:pt>
                <c:pt idx="33">
                  <c:v>6714.2661952899998</c:v>
                </c:pt>
                <c:pt idx="34">
                  <c:v>6874.174330769999</c:v>
                </c:pt>
                <c:pt idx="35">
                  <c:v>6906.5021374200005</c:v>
                </c:pt>
                <c:pt idx="36">
                  <c:v>7106.8593501100004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CDB-4210-8DFD-672727BB5C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5808288"/>
        <c:axId val="505806328"/>
      </c:lineChart>
      <c:catAx>
        <c:axId val="505808288"/>
        <c:scaling>
          <c:orientation val="minMax"/>
        </c:scaling>
        <c:delete val="0"/>
        <c:axPos val="b"/>
        <c:numFmt formatCode="0" sourceLinked="0"/>
        <c:majorTickMark val="out"/>
        <c:minorTickMark val="out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05806328"/>
        <c:crosses val="autoZero"/>
        <c:auto val="1"/>
        <c:lblAlgn val="ctr"/>
        <c:lblOffset val="100"/>
        <c:tickLblSkip val="5"/>
        <c:tickMarkSkip val="2"/>
        <c:noMultiLvlLbl val="0"/>
      </c:catAx>
      <c:valAx>
        <c:axId val="505806328"/>
        <c:scaling>
          <c:orientation val="minMax"/>
          <c:max val="8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strRef>
              <c:f>FamZ_AFam_2.1!$A$2:$B$2</c:f>
              <c:strCache>
                <c:ptCount val="2"/>
                <c:pt idx="0">
                  <c:v>en millions de francs</c:v>
                </c:pt>
                <c:pt idx="1">
                  <c:v>in Millionen Franken</c:v>
                </c:pt>
              </c:strCache>
            </c:strRef>
          </c:tx>
          <c:overlay val="0"/>
          <c:txPr>
            <a:bodyPr/>
            <a:lstStyle/>
            <a:p>
              <a:pPr>
                <a:defRPr sz="800"/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05808288"/>
        <c:crosses val="autoZero"/>
        <c:crossBetween val="between"/>
        <c:majorUnit val="1000"/>
      </c:valAx>
      <c:valAx>
        <c:axId val="668180104"/>
        <c:scaling>
          <c:orientation val="minMax"/>
          <c:max val="3500"/>
          <c:min val="0"/>
        </c:scaling>
        <c:delete val="1"/>
        <c:axPos val="r"/>
        <c:numFmt formatCode="#,##0" sourceLinked="0"/>
        <c:majorTickMark val="out"/>
        <c:minorTickMark val="none"/>
        <c:tickLblPos val="nextTo"/>
        <c:crossAx val="668172888"/>
        <c:crosses val="max"/>
        <c:crossBetween val="between"/>
        <c:majorUnit val="500"/>
      </c:valAx>
      <c:catAx>
        <c:axId val="668172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8180104"/>
        <c:crosses val="autoZero"/>
        <c:auto val="1"/>
        <c:lblAlgn val="ctr"/>
        <c:lblOffset val="100"/>
        <c:noMultiLvlLbl val="0"/>
      </c:catAx>
      <c:spPr>
        <a:gradFill rotWithShape="0">
          <a:gsLst>
            <a:gs pos="0">
              <a:srgbClr val="C0C0C0"/>
            </a:gs>
            <a:gs pos="100000">
              <a:srgbClr val="C0C0C0">
                <a:gamma/>
                <a:tint val="0"/>
                <a:invGamma/>
              </a:srgbClr>
            </a:gs>
          </a:gsLst>
          <a:lin ang="0" scaled="1"/>
        </a:gradFill>
        <a:ln w="25400">
          <a:noFill/>
        </a:ln>
      </c:spPr>
    </c:plotArea>
    <c:legend>
      <c:legendPos val="r"/>
      <c:layout>
        <c:manualLayout>
          <c:xMode val="edge"/>
          <c:yMode val="edge"/>
          <c:x val="0.14726781719792087"/>
          <c:y val="7.8501637446376601E-2"/>
          <c:w val="0.40495104493340472"/>
          <c:h val="0.24851179530702375"/>
        </c:manualLayout>
      </c:layout>
      <c:overlay val="0"/>
      <c:spPr>
        <a:solidFill>
          <a:sysClr val="window" lastClr="FFFFFF"/>
        </a:solidFill>
        <a:ln w="25400">
          <a:noFill/>
        </a:ln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0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788" footer="0.49212598450000788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30</xdr:row>
      <xdr:rowOff>76200</xdr:rowOff>
    </xdr:from>
    <xdr:to>
      <xdr:col>1</xdr:col>
      <xdr:colOff>2971800</xdr:colOff>
      <xdr:row>47</xdr:row>
      <xdr:rowOff>171450</xdr:rowOff>
    </xdr:to>
    <xdr:graphicFrame macro="">
      <xdr:nvGraphicFramePr>
        <xdr:cNvPr id="2" name="Diagramm 6">
          <a:extLst>
            <a:ext uri="{FF2B5EF4-FFF2-40B4-BE49-F238E27FC236}">
              <a16:creationId xmlns:a16="http://schemas.microsoft.com/office/drawing/2014/main" id="{38D20D98-8D80-48CE-8CEF-D2DEE8A7DF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21</xdr:col>
      <xdr:colOff>161925</xdr:colOff>
      <xdr:row>28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7AE315FD-F007-4EC2-855D-B52E7CF14A5F}"/>
            </a:ext>
          </a:extLst>
        </xdr:cNvPr>
        <xdr:cNvSpPr txBox="1"/>
      </xdr:nvSpPr>
      <xdr:spPr>
        <a:xfrm>
          <a:off x="16163925" y="725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0</xdr:col>
      <xdr:colOff>47625</xdr:colOff>
      <xdr:row>22</xdr:row>
      <xdr:rowOff>47624</xdr:rowOff>
    </xdr:from>
    <xdr:to>
      <xdr:col>0</xdr:col>
      <xdr:colOff>3057525</xdr:colOff>
      <xdr:row>26</xdr:row>
      <xdr:rowOff>133350</xdr:rowOff>
    </xdr:to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AC544173-DC9D-4DE9-8EE2-8E82864389C0}"/>
            </a:ext>
          </a:extLst>
        </xdr:cNvPr>
        <xdr:cNvSpPr txBox="1"/>
      </xdr:nvSpPr>
      <xdr:spPr>
        <a:xfrm>
          <a:off x="47625" y="3609974"/>
          <a:ext cx="714375" cy="7334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 Jusqu’en 2008 estimations de l’OFAS.</a:t>
          </a:r>
          <a:r>
            <a:rPr lang="de-CH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de-CH" sz="900" b="0" i="0" u="none" strike="noStrike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Source : Office fédéral des assurances sociales, </a:t>
          </a:r>
          <a:r>
            <a:rPr lang="fr-CH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Secteur données de base et analyses</a:t>
          </a:r>
          <a:endParaRPr lang="de-CH" sz="900" b="0" i="0" u="none" strike="noStrike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57149</xdr:colOff>
      <xdr:row>22</xdr:row>
      <xdr:rowOff>66675</xdr:rowOff>
    </xdr:from>
    <xdr:to>
      <xdr:col>1</xdr:col>
      <xdr:colOff>3057524</xdr:colOff>
      <xdr:row>26</xdr:row>
      <xdr:rowOff>161924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E4C97DDB-77EE-474E-A41B-0C1984E06274}"/>
            </a:ext>
          </a:extLst>
        </xdr:cNvPr>
        <xdr:cNvSpPr txBox="1"/>
      </xdr:nvSpPr>
      <xdr:spPr>
        <a:xfrm>
          <a:off x="819149" y="3629025"/>
          <a:ext cx="704850" cy="7429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  Bis 2008 Schätzungen des BSV.</a:t>
          </a:r>
          <a:r>
            <a:rPr lang="de-CH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endParaRPr lang="de-CH" sz="900" b="0" i="0" u="none" strike="noStrike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e-CH" sz="900" b="0" i="0" u="none" strike="noStrike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Quelle: Bundesamt für Sozialversicherungen, Bereich Datengrundlagen und Analysen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161925</xdr:colOff>
      <xdr:row>18</xdr:row>
      <xdr:rowOff>0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68DDD017-CAC1-4799-AD39-A4E306ADA977}"/>
            </a:ext>
          </a:extLst>
        </xdr:cNvPr>
        <xdr:cNvSpPr txBox="1"/>
      </xdr:nvSpPr>
      <xdr:spPr>
        <a:xfrm>
          <a:off x="16163925" y="7258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0</xdr:col>
      <xdr:colOff>50801</xdr:colOff>
      <xdr:row>2</xdr:row>
      <xdr:rowOff>57151</xdr:rowOff>
    </xdr:from>
    <xdr:to>
      <xdr:col>1</xdr:col>
      <xdr:colOff>3028950</xdr:colOff>
      <xdr:row>17</xdr:row>
      <xdr:rowOff>38100</xdr:rowOff>
    </xdr:to>
    <xdr:graphicFrame macro="">
      <xdr:nvGraphicFramePr>
        <xdr:cNvPr id="6" name="Chart 32">
          <a:extLst>
            <a:ext uri="{FF2B5EF4-FFF2-40B4-BE49-F238E27FC236}">
              <a16:creationId xmlns:a16="http://schemas.microsoft.com/office/drawing/2014/main" id="{D0F1D7EF-CAC2-4FE5-9493-178C546C1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419100</xdr:colOff>
      <xdr:row>46</xdr:row>
      <xdr:rowOff>123825</xdr:rowOff>
    </xdr:from>
    <xdr:to>
      <xdr:col>33</xdr:col>
      <xdr:colOff>76200</xdr:colOff>
      <xdr:row>47</xdr:row>
      <xdr:rowOff>114300</xdr:rowOff>
    </xdr:to>
    <xdr:sp macro="" textlink="">
      <xdr:nvSpPr>
        <xdr:cNvPr id="2" name="Text Box 1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8248650" y="579120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42</xdr:row>
      <xdr:rowOff>142873</xdr:rowOff>
    </xdr:from>
    <xdr:to>
      <xdr:col>1</xdr:col>
      <xdr:colOff>3467100</xdr:colOff>
      <xdr:row>56</xdr:row>
      <xdr:rowOff>114300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590925" y="8953498"/>
          <a:ext cx="3429000" cy="25431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de-CH" sz="1000">
              <a:solidFill>
                <a:sysClr val="windowText" lastClr="000000"/>
              </a:solidFill>
              <a:latin typeface="Arial" pitchFamily="34"/>
              <a:cs typeface="Arial"/>
            </a:rPr>
            <a:t>1 Für das Berichtsjahr 2009 hat das BSV erstmals eine «Statistik der Familienzulagen» erstellt; vgl. CHSS 1/2011, S. 35ff.</a:t>
          </a:r>
        </a:p>
        <a:p>
          <a:r>
            <a:rPr lang="de-CH" sz="1000">
              <a:solidFill>
                <a:sysClr val="windowText" lastClr="000000"/>
              </a:solidFill>
              <a:latin typeface="Arial" pitchFamily="34"/>
              <a:cs typeface="Arial"/>
            </a:rPr>
            <a:t>2  Zinsen (nur FamZG) sind 2009-2016 in «Übrige Einnahmen» enthalten. </a:t>
          </a:r>
          <a:r>
            <a:rPr lang="de-CH" sz="1000"/>
            <a:t> </a:t>
          </a:r>
        </a:p>
        <a:p>
          <a:r>
            <a:rPr lang="de-CH" sz="1000">
              <a:solidFill>
                <a:sysClr val="windowText" lastClr="000000"/>
              </a:solidFill>
              <a:latin typeface="Arial" pitchFamily="34"/>
              <a:cs typeface="Arial"/>
            </a:rPr>
            <a:t>3  Andere Leistungen, andere Ausgaben und Zahlungen an den kantonalen Lastenausgleich (netto).</a:t>
          </a:r>
        </a:p>
        <a:p>
          <a:r>
            <a:rPr lang="de-CH" sz="1000">
              <a:solidFill>
                <a:sysClr val="windowText" lastClr="000000"/>
              </a:solidFill>
              <a:latin typeface="Arial" pitchFamily="34"/>
              <a:cs typeface="Arial"/>
            </a:rPr>
            <a:t>4  Bildung und Auflösung von Schwankungsreserven, netto.</a:t>
          </a:r>
          <a:endParaRPr lang="de-CH" sz="1000"/>
        </a:p>
        <a:p>
          <a:r>
            <a:rPr lang="de-CH" sz="1000">
              <a:solidFill>
                <a:sysClr val="windowText" lastClr="000000"/>
              </a:solidFill>
              <a:latin typeface="Arial" pitchFamily="34"/>
              <a:cs typeface="Arial"/>
            </a:rPr>
            <a:t>5  Seit 2017 Schwankungsreserven inkl. weitere Reserven. Rückschreibung für die Jahre vor 2009.</a:t>
          </a:r>
        </a:p>
        <a:p>
          <a:endParaRPr lang="de-CH" sz="1000"/>
        </a:p>
        <a:p>
          <a:r>
            <a:rPr lang="de-CH" sz="1000">
              <a:solidFill>
                <a:sysClr val="windowText" lastClr="000000"/>
              </a:solidFill>
              <a:latin typeface="Arial" pitchFamily="34"/>
              <a:cs typeface="Arial"/>
            </a:rPr>
            <a:t>Quellen: Bundesamt für Sozialversicherungen, Statistik der Familienzulagen, Bundesamt für Statistik (Volkswirtschaftliche Gesamtrechnung),</a:t>
          </a:r>
          <a:r>
            <a:rPr lang="de-CH" sz="1000"/>
            <a:t> </a:t>
          </a:r>
          <a:r>
            <a:rPr lang="de-CH" sz="1000">
              <a:solidFill>
                <a:sysClr val="windowText" lastClr="000000"/>
              </a:solidFill>
              <a:latin typeface="Arial" pitchFamily="34"/>
              <a:cs typeface="Arial"/>
            </a:rPr>
            <a:t>Betriebsrechnungen der Zentralen Ausgleichskasse</a:t>
          </a:r>
          <a:r>
            <a:rPr lang="de-CH" sz="1000"/>
            <a:t> </a:t>
          </a:r>
          <a:r>
            <a:rPr lang="de-CH" sz="1000">
              <a:solidFill>
                <a:sysClr val="windowText" lastClr="000000"/>
              </a:solidFill>
              <a:latin typeface="Arial" pitchFamily="34"/>
              <a:cs typeface="Arial"/>
            </a:rPr>
            <a:t>ZAS</a:t>
          </a:r>
          <a:r>
            <a:rPr lang="de-CH" sz="1000"/>
            <a:t> </a:t>
          </a:r>
        </a:p>
      </xdr:txBody>
    </xdr:sp>
    <xdr:clientData/>
  </xdr:twoCellAnchor>
  <xdr:oneCellAnchor>
    <xdr:from>
      <xdr:col>0</xdr:col>
      <xdr:colOff>38101</xdr:colOff>
      <xdr:row>42</xdr:row>
      <xdr:rowOff>152399</xdr:rowOff>
    </xdr:from>
    <xdr:ext cx="3476624" cy="2781301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8101" y="8963024"/>
          <a:ext cx="3476624" cy="2781301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CH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1  Pour l’exercice 2009, l’OFAS a établi pour la première fois une «Statistique des allocations familiales» ; cf. CHSS </a:t>
          </a:r>
          <a:r>
            <a:rPr lang="de-CH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1/2011, pp. 35 ss.</a:t>
          </a:r>
        </a:p>
        <a:p>
          <a:r>
            <a:rPr lang="de-CH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2  De 2009 à 2016, les intérêts (seulement LAFam) sont compris dans les «Autres recettes». </a:t>
          </a:r>
          <a:r>
            <a:rPr lang="en-US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
</a:t>
          </a:r>
          <a:r>
            <a:rPr lang="de-CH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3  Autres prestations, autres dépenses et versements destinés à la compensation des charges au niveau cantonal (net).</a:t>
          </a:r>
          <a:r>
            <a:rPr lang="en-US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
</a:t>
          </a:r>
          <a:r>
            <a:rPr lang="de-CH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4  Constitution et dissolution de réserves de couverture des risques de fluctuation (net).</a:t>
          </a:r>
          <a:r>
            <a:rPr lang="en-US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
</a:t>
          </a:r>
          <a:r>
            <a:rPr lang="de-CH" sz="10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5  Depuis 2017, réserves de couverture des risques de fluctuation y compris autres réserves. Calcul rétroactif pour les années avant 2009.</a:t>
          </a:r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
</a:t>
          </a:r>
          <a:r>
            <a:rPr lang="de-CH" sz="100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Sources : Office fédéral des assurances sociales, statistique des allocations familiales, Office fédéral de la statistique (comptabilité nationale), comptes d’exploitation de la centrale de compensation CdC</a:t>
          </a:r>
          <a:r>
            <a:rPr lang="de-CH" sz="10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oneCellAnchor>
  <xdr:oneCellAnchor>
    <xdr:from>
      <xdr:col>33</xdr:col>
      <xdr:colOff>419100</xdr:colOff>
      <xdr:row>46</xdr:row>
      <xdr:rowOff>123825</xdr:rowOff>
    </xdr:from>
    <xdr:ext cx="76200" cy="171450"/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9029700" y="74866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34</xdr:col>
      <xdr:colOff>419100</xdr:colOff>
      <xdr:row>46</xdr:row>
      <xdr:rowOff>123825</xdr:rowOff>
    </xdr:from>
    <xdr:ext cx="76200" cy="171450"/>
    <xdr:sp macro="" textlink="">
      <xdr:nvSpPr>
        <xdr:cNvPr id="6" name="Text Box 1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9029700" y="74866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419100</xdr:colOff>
      <xdr:row>46</xdr:row>
      <xdr:rowOff>123825</xdr:rowOff>
    </xdr:from>
    <xdr:ext cx="76200" cy="171450"/>
    <xdr:sp macro="" textlink="">
      <xdr:nvSpPr>
        <xdr:cNvPr id="7" name="Text Box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9448800" y="74866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35</xdr:col>
      <xdr:colOff>419100</xdr:colOff>
      <xdr:row>46</xdr:row>
      <xdr:rowOff>123825</xdr:rowOff>
    </xdr:from>
    <xdr:ext cx="76200" cy="171450"/>
    <xdr:sp macro="" textlink="">
      <xdr:nvSpPr>
        <xdr:cNvPr id="8" name="Text Box 1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9029700" y="74866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36</xdr:col>
      <xdr:colOff>419100</xdr:colOff>
      <xdr:row>46</xdr:row>
      <xdr:rowOff>123825</xdr:rowOff>
    </xdr:from>
    <xdr:ext cx="76200" cy="171450"/>
    <xdr:sp macro="" textlink="">
      <xdr:nvSpPr>
        <xdr:cNvPr id="9" name="Text Box 16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9448800" y="74866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36</xdr:col>
      <xdr:colOff>419100</xdr:colOff>
      <xdr:row>46</xdr:row>
      <xdr:rowOff>123825</xdr:rowOff>
    </xdr:from>
    <xdr:ext cx="76200" cy="171450"/>
    <xdr:sp macro="" textlink="">
      <xdr:nvSpPr>
        <xdr:cNvPr id="10" name="Text Box 16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9029700" y="74866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37</xdr:col>
      <xdr:colOff>419100</xdr:colOff>
      <xdr:row>46</xdr:row>
      <xdr:rowOff>123825</xdr:rowOff>
    </xdr:from>
    <xdr:ext cx="76200" cy="171450"/>
    <xdr:sp macro="" textlink="">
      <xdr:nvSpPr>
        <xdr:cNvPr id="11" name="Text Box 1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9448800" y="74866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37</xdr:col>
      <xdr:colOff>419100</xdr:colOff>
      <xdr:row>46</xdr:row>
      <xdr:rowOff>123825</xdr:rowOff>
    </xdr:from>
    <xdr:ext cx="76200" cy="171450"/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9029700" y="74866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38</xdr:col>
      <xdr:colOff>419100</xdr:colOff>
      <xdr:row>46</xdr:row>
      <xdr:rowOff>123825</xdr:rowOff>
    </xdr:from>
    <xdr:ext cx="76200" cy="171450"/>
    <xdr:sp macro="" textlink="">
      <xdr:nvSpPr>
        <xdr:cNvPr id="13" name="Text Box 16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9448800" y="74866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38</xdr:col>
      <xdr:colOff>419100</xdr:colOff>
      <xdr:row>46</xdr:row>
      <xdr:rowOff>123825</xdr:rowOff>
    </xdr:from>
    <xdr:ext cx="76200" cy="171450"/>
    <xdr:sp macro="" textlink="">
      <xdr:nvSpPr>
        <xdr:cNvPr id="14" name="Text Box 1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9029700" y="74866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39</xdr:col>
      <xdr:colOff>419100</xdr:colOff>
      <xdr:row>46</xdr:row>
      <xdr:rowOff>123825</xdr:rowOff>
    </xdr:from>
    <xdr:ext cx="76200" cy="171450"/>
    <xdr:sp macro="" textlink="">
      <xdr:nvSpPr>
        <xdr:cNvPr id="15" name="Text Box 1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9448800" y="74866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39</xdr:col>
      <xdr:colOff>419100</xdr:colOff>
      <xdr:row>46</xdr:row>
      <xdr:rowOff>123825</xdr:rowOff>
    </xdr:from>
    <xdr:ext cx="76200" cy="171450"/>
    <xdr:sp macro="" textlink="">
      <xdr:nvSpPr>
        <xdr:cNvPr id="16" name="Text Box 1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9029700" y="74866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40</xdr:col>
      <xdr:colOff>419100</xdr:colOff>
      <xdr:row>46</xdr:row>
      <xdr:rowOff>123825</xdr:rowOff>
    </xdr:from>
    <xdr:ext cx="76200" cy="171450"/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9448800" y="7486650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41</xdr:col>
      <xdr:colOff>419100</xdr:colOff>
      <xdr:row>46</xdr:row>
      <xdr:rowOff>123825</xdr:rowOff>
    </xdr:from>
    <xdr:ext cx="76200" cy="171450"/>
    <xdr:sp macro="" textlink="">
      <xdr:nvSpPr>
        <xdr:cNvPr id="18" name="Text Box 16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12334875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42</xdr:col>
      <xdr:colOff>419100</xdr:colOff>
      <xdr:row>46</xdr:row>
      <xdr:rowOff>123825</xdr:rowOff>
    </xdr:from>
    <xdr:ext cx="76200" cy="171450"/>
    <xdr:sp macro="" textlink="">
      <xdr:nvSpPr>
        <xdr:cNvPr id="19" name="Text Box 1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>
          <a:spLocks noChangeArrowheads="1"/>
        </xdr:cNvSpPr>
      </xdr:nvSpPr>
      <xdr:spPr bwMode="auto">
        <a:xfrm>
          <a:off x="12334875" y="822007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43</xdr:col>
      <xdr:colOff>419100</xdr:colOff>
      <xdr:row>46</xdr:row>
      <xdr:rowOff>123825</xdr:rowOff>
    </xdr:from>
    <xdr:ext cx="76200" cy="171450"/>
    <xdr:sp macro="" textlink="">
      <xdr:nvSpPr>
        <xdr:cNvPr id="20" name="Text Box 1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12477750" y="953452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44</xdr:col>
      <xdr:colOff>419100</xdr:colOff>
      <xdr:row>46</xdr:row>
      <xdr:rowOff>123825</xdr:rowOff>
    </xdr:from>
    <xdr:ext cx="76200" cy="171450"/>
    <xdr:sp macro="" textlink="">
      <xdr:nvSpPr>
        <xdr:cNvPr id="21" name="Text Box 16">
          <a:extLst>
            <a:ext uri="{FF2B5EF4-FFF2-40B4-BE49-F238E27FC236}">
              <a16:creationId xmlns:a16="http://schemas.microsoft.com/office/drawing/2014/main" id="{EBAC6721-813D-4E6A-897E-243A7D2FE285}"/>
            </a:ext>
          </a:extLst>
        </xdr:cNvPr>
        <xdr:cNvSpPr txBox="1">
          <a:spLocks noChangeArrowheads="1"/>
        </xdr:cNvSpPr>
      </xdr:nvSpPr>
      <xdr:spPr bwMode="auto">
        <a:xfrm>
          <a:off x="12470296" y="9582564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45</xdr:col>
      <xdr:colOff>419100</xdr:colOff>
      <xdr:row>46</xdr:row>
      <xdr:rowOff>123825</xdr:rowOff>
    </xdr:from>
    <xdr:ext cx="76200" cy="171450"/>
    <xdr:sp macro="" textlink="">
      <xdr:nvSpPr>
        <xdr:cNvPr id="22" name="Text Box 16">
          <a:extLst>
            <a:ext uri="{FF2B5EF4-FFF2-40B4-BE49-F238E27FC236}">
              <a16:creationId xmlns:a16="http://schemas.microsoft.com/office/drawing/2014/main" id="{8E8FA849-6B06-4CE5-940D-1FF9714C5522}"/>
            </a:ext>
          </a:extLst>
        </xdr:cNvPr>
        <xdr:cNvSpPr txBox="1">
          <a:spLocks noChangeArrowheads="1"/>
        </xdr:cNvSpPr>
      </xdr:nvSpPr>
      <xdr:spPr bwMode="auto">
        <a:xfrm>
          <a:off x="12470296" y="9582564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46</xdr:col>
      <xdr:colOff>419100</xdr:colOff>
      <xdr:row>46</xdr:row>
      <xdr:rowOff>123825</xdr:rowOff>
    </xdr:from>
    <xdr:ext cx="76200" cy="171450"/>
    <xdr:sp macro="" textlink="">
      <xdr:nvSpPr>
        <xdr:cNvPr id="24" name="Text Box 16">
          <a:extLst>
            <a:ext uri="{FF2B5EF4-FFF2-40B4-BE49-F238E27FC236}">
              <a16:creationId xmlns:a16="http://schemas.microsoft.com/office/drawing/2014/main" id="{12ABC09B-1891-410A-B2C6-DBA1E656A4F5}"/>
            </a:ext>
          </a:extLst>
        </xdr:cNvPr>
        <xdr:cNvSpPr txBox="1">
          <a:spLocks noChangeArrowheads="1"/>
        </xdr:cNvSpPr>
      </xdr:nvSpPr>
      <xdr:spPr bwMode="auto">
        <a:xfrm>
          <a:off x="12470296" y="10187195"/>
          <a:ext cx="762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A5B01-8CB0-4782-9D7A-842994EA80C4}">
  <sheetPr>
    <pageSetUpPr fitToPage="1"/>
  </sheetPr>
  <dimension ref="A1:AU99"/>
  <sheetViews>
    <sheetView tabSelected="1" zoomScaleNormal="100" workbookViewId="0"/>
  </sheetViews>
  <sheetFormatPr baseColWidth="10" defaultColWidth="10" defaultRowHeight="14.25" outlineLevelRow="1" outlineLevelCol="1"/>
  <cols>
    <col min="1" max="2" width="40.875" style="2" customWidth="1"/>
    <col min="3" max="3" width="2.5" style="2" customWidth="1"/>
    <col min="4" max="6" width="11" style="2" hidden="1" customWidth="1" outlineLevel="1"/>
    <col min="7" max="7" width="10" style="2" collapsed="1"/>
    <col min="8" max="11" width="11" style="2" hidden="1" customWidth="1" outlineLevel="1"/>
    <col min="12" max="12" width="10" style="2" hidden="1" customWidth="1" outlineLevel="1"/>
    <col min="13" max="16" width="11" style="2" hidden="1" customWidth="1" outlineLevel="1"/>
    <col min="17" max="17" width="10" style="2" collapsed="1"/>
    <col min="18" max="22" width="10" style="2" hidden="1" customWidth="1" outlineLevel="1"/>
    <col min="23" max="26" width="11" style="2" hidden="1" customWidth="1" outlineLevel="1"/>
    <col min="27" max="27" width="10" style="2" collapsed="1"/>
    <col min="28" max="31" width="10" style="2" hidden="1" customWidth="1" outlineLevel="1"/>
    <col min="32" max="32" width="10" style="2" hidden="1" customWidth="1" outlineLevel="1" collapsed="1"/>
    <col min="33" max="36" width="10" style="2" hidden="1" customWidth="1" outlineLevel="1"/>
    <col min="37" max="39" width="10" style="2" collapsed="1"/>
    <col min="40" max="40" width="9.875" style="2" customWidth="1"/>
    <col min="41" max="41" width="10" style="2"/>
    <col min="42" max="42" width="23.375" style="2" bestFit="1" customWidth="1"/>
    <col min="43" max="16384" width="10" style="2"/>
  </cols>
  <sheetData>
    <row r="1" spans="1:47" s="32" customFormat="1" ht="35.25" customHeight="1">
      <c r="A1" s="30" t="s">
        <v>126</v>
      </c>
      <c r="B1" s="30" t="s">
        <v>125</v>
      </c>
      <c r="C1" s="30"/>
      <c r="D1" s="31"/>
      <c r="E1" s="31"/>
      <c r="F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AC1" s="33"/>
      <c r="AF1" s="33"/>
      <c r="AG1" s="33"/>
      <c r="AH1" s="33"/>
      <c r="AI1" s="33"/>
      <c r="AJ1" s="33"/>
      <c r="AK1" s="33"/>
      <c r="AL1" s="33"/>
      <c r="AM1" s="33"/>
      <c r="AN1" s="33"/>
      <c r="AO1" s="34" t="s">
        <v>129</v>
      </c>
    </row>
    <row r="2" spans="1:47" s="32" customFormat="1">
      <c r="A2" s="35" t="s">
        <v>53</v>
      </c>
      <c r="B2" s="35" t="s">
        <v>54</v>
      </c>
      <c r="C2" s="35"/>
      <c r="D2" s="36">
        <v>1987</v>
      </c>
      <c r="E2" s="36">
        <v>1988</v>
      </c>
      <c r="F2" s="36">
        <v>1989</v>
      </c>
      <c r="G2" s="36">
        <v>1990</v>
      </c>
      <c r="H2" s="36">
        <v>1991</v>
      </c>
      <c r="I2" s="36">
        <v>1992</v>
      </c>
      <c r="J2" s="36">
        <v>1993</v>
      </c>
      <c r="K2" s="36">
        <v>1994</v>
      </c>
      <c r="L2" s="36">
        <v>1995</v>
      </c>
      <c r="M2" s="36">
        <v>1996</v>
      </c>
      <c r="N2" s="36">
        <v>1997</v>
      </c>
      <c r="O2" s="36">
        <v>1998</v>
      </c>
      <c r="P2" s="36">
        <v>1999</v>
      </c>
      <c r="Q2" s="36">
        <v>2000</v>
      </c>
      <c r="R2" s="36">
        <v>2001</v>
      </c>
      <c r="S2" s="36">
        <v>2002</v>
      </c>
      <c r="T2" s="36">
        <v>2003</v>
      </c>
      <c r="U2" s="36">
        <v>2004</v>
      </c>
      <c r="V2" s="36">
        <v>2005</v>
      </c>
      <c r="W2" s="36">
        <v>2006</v>
      </c>
      <c r="X2" s="36">
        <v>2007</v>
      </c>
      <c r="Y2" s="36">
        <v>2008</v>
      </c>
      <c r="Z2" s="36">
        <v>2009</v>
      </c>
      <c r="AA2" s="36">
        <v>2010</v>
      </c>
      <c r="AB2" s="36">
        <v>2011</v>
      </c>
      <c r="AC2" s="37">
        <v>2012</v>
      </c>
      <c r="AD2" s="36">
        <v>2013</v>
      </c>
      <c r="AE2" s="36">
        <v>2014</v>
      </c>
      <c r="AF2" s="37">
        <v>2015</v>
      </c>
      <c r="AG2" s="37">
        <v>2016</v>
      </c>
      <c r="AH2" s="37">
        <v>2017</v>
      </c>
      <c r="AI2" s="37">
        <v>2018</v>
      </c>
      <c r="AJ2" s="37">
        <v>2019</v>
      </c>
      <c r="AK2" s="37">
        <v>2020</v>
      </c>
      <c r="AL2" s="37">
        <v>2021</v>
      </c>
      <c r="AM2" s="37">
        <v>2022</v>
      </c>
      <c r="AN2" s="37">
        <v>2023</v>
      </c>
      <c r="AO2" s="34" t="s">
        <v>130</v>
      </c>
    </row>
    <row r="3" spans="1:47" s="32" customFormat="1">
      <c r="A3" s="38" t="s">
        <v>133</v>
      </c>
      <c r="B3" s="38" t="s">
        <v>134</v>
      </c>
      <c r="C3" s="39" t="s">
        <v>85</v>
      </c>
      <c r="D3" s="40">
        <v>2276.7027637490542</v>
      </c>
      <c r="E3" s="41">
        <v>2363.1277267482278</v>
      </c>
      <c r="F3" s="41">
        <v>2457.3137656156164</v>
      </c>
      <c r="G3" s="41">
        <v>2544.1116351668434</v>
      </c>
      <c r="H3" s="41">
        <v>2714.2182324761916</v>
      </c>
      <c r="I3" s="41">
        <v>2890.2768739841863</v>
      </c>
      <c r="J3" s="41">
        <v>3143.7202830544952</v>
      </c>
      <c r="K3" s="41">
        <v>3240.0656106341253</v>
      </c>
      <c r="L3" s="41">
        <v>3268.9730856715746</v>
      </c>
      <c r="M3" s="41">
        <v>3464.2064351293561</v>
      </c>
      <c r="N3" s="41">
        <v>3591.8726516285542</v>
      </c>
      <c r="O3" s="41">
        <v>3610.4266888295429</v>
      </c>
      <c r="P3" s="41">
        <v>3699.9595865183228</v>
      </c>
      <c r="Q3" s="41">
        <v>3796.3343094528486</v>
      </c>
      <c r="R3" s="41">
        <v>3876.493438764132</v>
      </c>
      <c r="S3" s="41">
        <v>4087.7215052651277</v>
      </c>
      <c r="T3" s="41">
        <v>4094.0957994388355</v>
      </c>
      <c r="U3" s="41">
        <v>4098.1367408832939</v>
      </c>
      <c r="V3" s="41">
        <v>4190.6023876258705</v>
      </c>
      <c r="W3" s="41">
        <v>4238.9161281688748</v>
      </c>
      <c r="X3" s="41">
        <v>4397.4001731202334</v>
      </c>
      <c r="Y3" s="41">
        <v>4531.6354902345311</v>
      </c>
      <c r="Z3" s="41">
        <v>4919.3843727599997</v>
      </c>
      <c r="AA3" s="41">
        <v>4834.6317634900006</v>
      </c>
      <c r="AB3" s="41">
        <v>4912.4344713700002</v>
      </c>
      <c r="AC3" s="41">
        <v>5158.7619619400002</v>
      </c>
      <c r="AD3" s="41">
        <v>5444.7825682000002</v>
      </c>
      <c r="AE3" s="41">
        <v>5626.7603423999999</v>
      </c>
      <c r="AF3" s="41">
        <v>5651.33795035</v>
      </c>
      <c r="AG3" s="41">
        <v>5712.6287411000003</v>
      </c>
      <c r="AH3" s="41">
        <v>5765.3322000499993</v>
      </c>
      <c r="AI3" s="41">
        <v>5878.2879536099999</v>
      </c>
      <c r="AJ3" s="41">
        <v>6108.4522028500005</v>
      </c>
      <c r="AK3" s="41">
        <v>6357.7812082499995</v>
      </c>
      <c r="AL3" s="41">
        <v>6448.6196012</v>
      </c>
      <c r="AM3" s="41">
        <v>6608.8426258799991</v>
      </c>
      <c r="AN3" s="42">
        <v>6740.95929935</v>
      </c>
      <c r="AO3" s="43">
        <f>IF(AN3="…","…",(AN3-AM3)/ABS(AM3))</f>
        <v>1.9990894162411527E-2</v>
      </c>
      <c r="AP3" s="26"/>
    </row>
    <row r="4" spans="1:47" s="32" customFormat="1">
      <c r="A4" s="44" t="s">
        <v>135</v>
      </c>
      <c r="B4" s="38" t="s">
        <v>136</v>
      </c>
      <c r="C4" s="39"/>
      <c r="D4" s="40">
        <v>89.000677510000003</v>
      </c>
      <c r="E4" s="41">
        <v>96.070047770000002</v>
      </c>
      <c r="F4" s="41">
        <v>94.946499779999996</v>
      </c>
      <c r="G4" s="41">
        <v>100.25430974</v>
      </c>
      <c r="H4" s="41">
        <v>106.45362962999999</v>
      </c>
      <c r="I4" s="41">
        <v>115.85103276</v>
      </c>
      <c r="J4" s="41">
        <v>122.72419099999999</v>
      </c>
      <c r="K4" s="41">
        <v>123.16695802999999</v>
      </c>
      <c r="L4" s="41">
        <v>126.92739917</v>
      </c>
      <c r="M4" s="41">
        <v>128.93620113</v>
      </c>
      <c r="N4" s="41">
        <v>133.68401950000001</v>
      </c>
      <c r="O4" s="41">
        <v>132.34190237000001</v>
      </c>
      <c r="P4" s="41">
        <v>137.21284735</v>
      </c>
      <c r="Q4" s="41">
        <v>127.50958524999999</v>
      </c>
      <c r="R4" s="41">
        <v>123.60011279</v>
      </c>
      <c r="S4" s="41">
        <v>122.99055865</v>
      </c>
      <c r="T4" s="41">
        <v>116.82768480000001</v>
      </c>
      <c r="U4" s="41">
        <v>115.86229658000002</v>
      </c>
      <c r="V4" s="41">
        <v>112.26810161</v>
      </c>
      <c r="W4" s="41">
        <v>107.24991579000002</v>
      </c>
      <c r="X4" s="41">
        <v>103.59652762000002</v>
      </c>
      <c r="Y4" s="41">
        <v>134.46636762</v>
      </c>
      <c r="Z4" s="41">
        <v>175.00310205</v>
      </c>
      <c r="AA4" s="41">
        <v>175.71676717</v>
      </c>
      <c r="AB4" s="41">
        <v>181.66379759999998</v>
      </c>
      <c r="AC4" s="41">
        <v>188.35877356999998</v>
      </c>
      <c r="AD4" s="41">
        <v>194.93728873999999</v>
      </c>
      <c r="AE4" s="41">
        <v>200.88168822999998</v>
      </c>
      <c r="AF4" s="41">
        <v>207.19724192999999</v>
      </c>
      <c r="AG4" s="41">
        <v>221.06130880999999</v>
      </c>
      <c r="AH4" s="41">
        <v>217.49181963999999</v>
      </c>
      <c r="AI4" s="41">
        <v>215.35734629999999</v>
      </c>
      <c r="AJ4" s="41">
        <v>214.14252525000001</v>
      </c>
      <c r="AK4" s="41">
        <v>201.49489604000001</v>
      </c>
      <c r="AL4" s="41">
        <v>196.23880956999997</v>
      </c>
      <c r="AM4" s="41">
        <v>188.41998953999999</v>
      </c>
      <c r="AN4" s="42">
        <v>188.18580776000002</v>
      </c>
      <c r="AO4" s="43">
        <f t="shared" ref="AO4:AO20" si="0">IF(AN4="…","…",(AN4-AM4)/ABS(AM4))</f>
        <v>-1.2428712079418562E-3</v>
      </c>
      <c r="AP4" s="26"/>
    </row>
    <row r="5" spans="1:47" s="32" customFormat="1" ht="12" hidden="1" customHeight="1" outlineLevel="1">
      <c r="A5" s="45" t="s">
        <v>89</v>
      </c>
      <c r="B5" s="46" t="s">
        <v>88</v>
      </c>
      <c r="C5" s="47"/>
      <c r="D5" s="40">
        <v>60.787659509999997</v>
      </c>
      <c r="E5" s="41">
        <v>65.500573770000003</v>
      </c>
      <c r="F5" s="41">
        <v>64.751541779999997</v>
      </c>
      <c r="G5" s="41">
        <v>68.290081739999991</v>
      </c>
      <c r="H5" s="41">
        <v>72.422961630000003</v>
      </c>
      <c r="I5" s="41">
        <v>78.687896760000001</v>
      </c>
      <c r="J5" s="41">
        <v>83.270001999999991</v>
      </c>
      <c r="K5" s="41">
        <v>83.565180029999993</v>
      </c>
      <c r="L5" s="41">
        <v>86.072141169999995</v>
      </c>
      <c r="M5" s="41">
        <v>87.411342129999994</v>
      </c>
      <c r="N5" s="41">
        <v>90.5765545</v>
      </c>
      <c r="O5" s="41">
        <v>89.681810369999994</v>
      </c>
      <c r="P5" s="41">
        <v>92.929106349999998</v>
      </c>
      <c r="Q5" s="41">
        <v>86.460265249999992</v>
      </c>
      <c r="R5" s="41">
        <v>83.853949790000001</v>
      </c>
      <c r="S5" s="41">
        <v>83.447580649999992</v>
      </c>
      <c r="T5" s="41">
        <v>79.285122800000011</v>
      </c>
      <c r="U5" s="41">
        <v>78.641530580000008</v>
      </c>
      <c r="V5" s="41">
        <v>76.245400610000004</v>
      </c>
      <c r="W5" s="41">
        <v>72.899943790000009</v>
      </c>
      <c r="X5" s="41">
        <v>70.364351620000008</v>
      </c>
      <c r="Y5" s="41">
        <v>90.944244620000006</v>
      </c>
      <c r="Z5" s="41">
        <v>96.707796049999999</v>
      </c>
      <c r="AA5" s="41">
        <v>90.739497169999993</v>
      </c>
      <c r="AB5" s="41">
        <v>84.919952599999988</v>
      </c>
      <c r="AC5" s="41">
        <v>82.637302569999989</v>
      </c>
      <c r="AD5" s="41">
        <v>76.116868739999987</v>
      </c>
      <c r="AE5" s="41">
        <v>69.802566819999996</v>
      </c>
      <c r="AF5" s="41">
        <v>65.829329299999998</v>
      </c>
      <c r="AG5" s="41">
        <v>61.641401209999998</v>
      </c>
      <c r="AH5" s="41">
        <v>62.188745749999995</v>
      </c>
      <c r="AI5" s="41">
        <v>53.359957530000003</v>
      </c>
      <c r="AJ5" s="41">
        <v>51.235540149999999</v>
      </c>
      <c r="AK5" s="41">
        <v>47.451028030000003</v>
      </c>
      <c r="AL5" s="41">
        <v>45.488943049999996</v>
      </c>
      <c r="AM5" s="41">
        <v>42.741207700000004</v>
      </c>
      <c r="AN5" s="42">
        <v>41.753144169999999</v>
      </c>
      <c r="AO5" s="43">
        <f t="shared" si="0"/>
        <v>-2.3117351688684385E-2</v>
      </c>
      <c r="AP5" s="26"/>
    </row>
    <row r="6" spans="1:47" s="32" customFormat="1" ht="12" hidden="1" customHeight="1" outlineLevel="1">
      <c r="A6" s="45" t="s">
        <v>87</v>
      </c>
      <c r="B6" s="46" t="s">
        <v>86</v>
      </c>
      <c r="C6" s="47"/>
      <c r="D6" s="40">
        <f t="shared" ref="D6:AM6" si="1">D4-D5</f>
        <v>28.213018000000005</v>
      </c>
      <c r="E6" s="41">
        <f t="shared" si="1"/>
        <v>30.569474</v>
      </c>
      <c r="F6" s="41">
        <f t="shared" si="1"/>
        <v>30.194958</v>
      </c>
      <c r="G6" s="41">
        <f t="shared" si="1"/>
        <v>31.964228000000006</v>
      </c>
      <c r="H6" s="41">
        <f t="shared" si="1"/>
        <v>34.030667999999991</v>
      </c>
      <c r="I6" s="41">
        <f t="shared" si="1"/>
        <v>37.163135999999994</v>
      </c>
      <c r="J6" s="41">
        <f t="shared" si="1"/>
        <v>39.454189</v>
      </c>
      <c r="K6" s="41">
        <f t="shared" si="1"/>
        <v>39.601777999999996</v>
      </c>
      <c r="L6" s="41">
        <f t="shared" si="1"/>
        <v>40.855258000000006</v>
      </c>
      <c r="M6" s="41">
        <f t="shared" si="1"/>
        <v>41.524859000000006</v>
      </c>
      <c r="N6" s="41">
        <f t="shared" si="1"/>
        <v>43.107465000000005</v>
      </c>
      <c r="O6" s="41">
        <f t="shared" si="1"/>
        <v>42.66009200000002</v>
      </c>
      <c r="P6" s="41">
        <f t="shared" si="1"/>
        <v>44.283741000000006</v>
      </c>
      <c r="Q6" s="41">
        <f t="shared" si="1"/>
        <v>41.049319999999994</v>
      </c>
      <c r="R6" s="41">
        <f t="shared" si="1"/>
        <v>39.746162999999996</v>
      </c>
      <c r="S6" s="41">
        <f t="shared" si="1"/>
        <v>39.542978000000005</v>
      </c>
      <c r="T6" s="41">
        <f t="shared" si="1"/>
        <v>37.542562000000004</v>
      </c>
      <c r="U6" s="41">
        <f t="shared" si="1"/>
        <v>37.220766000000012</v>
      </c>
      <c r="V6" s="41">
        <f t="shared" si="1"/>
        <v>36.022700999999998</v>
      </c>
      <c r="W6" s="41">
        <f t="shared" si="1"/>
        <v>34.349972000000008</v>
      </c>
      <c r="X6" s="41">
        <f t="shared" si="1"/>
        <v>33.23217600000001</v>
      </c>
      <c r="Y6" s="41">
        <f t="shared" si="1"/>
        <v>43.522122999999993</v>
      </c>
      <c r="Z6" s="41">
        <f t="shared" si="1"/>
        <v>78.295305999999997</v>
      </c>
      <c r="AA6" s="41">
        <f t="shared" si="1"/>
        <v>84.977270000000004</v>
      </c>
      <c r="AB6" s="41">
        <f t="shared" si="1"/>
        <v>96.743844999999993</v>
      </c>
      <c r="AC6" s="41">
        <f t="shared" si="1"/>
        <v>105.72147099999999</v>
      </c>
      <c r="AD6" s="41">
        <f t="shared" si="1"/>
        <v>118.82042</v>
      </c>
      <c r="AE6" s="41">
        <f t="shared" si="1"/>
        <v>131.07912140999997</v>
      </c>
      <c r="AF6" s="41">
        <f t="shared" si="1"/>
        <v>141.36791262999998</v>
      </c>
      <c r="AG6" s="41">
        <f t="shared" si="1"/>
        <v>159.41990759999999</v>
      </c>
      <c r="AH6" s="41">
        <f t="shared" si="1"/>
        <v>155.30307389000001</v>
      </c>
      <c r="AI6" s="41">
        <f t="shared" si="1"/>
        <v>161.99738876999999</v>
      </c>
      <c r="AJ6" s="41">
        <f t="shared" si="1"/>
        <v>162.90698510000001</v>
      </c>
      <c r="AK6" s="41">
        <f t="shared" si="1"/>
        <v>154.04386801000001</v>
      </c>
      <c r="AL6" s="41">
        <f t="shared" si="1"/>
        <v>150.74986651999998</v>
      </c>
      <c r="AM6" s="41">
        <f t="shared" si="1"/>
        <v>145.67878184</v>
      </c>
      <c r="AN6" s="42">
        <f t="shared" ref="AN6" si="2">AN4-AN5</f>
        <v>146.43266359</v>
      </c>
      <c r="AO6" s="43">
        <f t="shared" si="0"/>
        <v>5.174959184021723E-3</v>
      </c>
      <c r="AP6" s="26"/>
    </row>
    <row r="7" spans="1:47" s="32" customFormat="1" collapsed="1">
      <c r="A7" s="38" t="s">
        <v>137</v>
      </c>
      <c r="B7" s="38" t="s">
        <v>138</v>
      </c>
      <c r="C7" s="39"/>
      <c r="D7" s="40" t="s">
        <v>11</v>
      </c>
      <c r="E7" s="41" t="s">
        <v>11</v>
      </c>
      <c r="F7" s="41" t="s">
        <v>11</v>
      </c>
      <c r="G7" s="41">
        <v>5.4469609999999999</v>
      </c>
      <c r="H7" s="41">
        <v>7.2595310300000007</v>
      </c>
      <c r="I7" s="41">
        <v>7.6353744600000004</v>
      </c>
      <c r="J7" s="41">
        <v>7.4479036699999996</v>
      </c>
      <c r="K7" s="41">
        <v>7.3215822900000003</v>
      </c>
      <c r="L7" s="41">
        <v>8.4661899399999996</v>
      </c>
      <c r="M7" s="41">
        <v>8.4348527100000013</v>
      </c>
      <c r="N7" s="41">
        <v>25.18534623</v>
      </c>
      <c r="O7" s="41">
        <v>28.769007100000003</v>
      </c>
      <c r="P7" s="41">
        <v>28.369467119999996</v>
      </c>
      <c r="Q7" s="41">
        <v>21.741118570000022</v>
      </c>
      <c r="R7" s="41">
        <v>21.381066479999987</v>
      </c>
      <c r="S7" s="41">
        <v>7.1212465899999922</v>
      </c>
      <c r="T7" s="41">
        <v>12.433912660000013</v>
      </c>
      <c r="U7" s="41">
        <v>4.8844397799999868</v>
      </c>
      <c r="V7" s="41">
        <v>13.022767999999999</v>
      </c>
      <c r="W7" s="41">
        <v>16.373739400000002</v>
      </c>
      <c r="X7" s="41">
        <v>7.6564119200000018</v>
      </c>
      <c r="Y7" s="41">
        <v>20.617415089999998</v>
      </c>
      <c r="Z7" s="41">
        <v>86.412009999999995</v>
      </c>
      <c r="AA7" s="41">
        <v>63.341327</v>
      </c>
      <c r="AB7" s="41">
        <v>38.975875000000002</v>
      </c>
      <c r="AC7" s="41">
        <v>118.138957</v>
      </c>
      <c r="AD7" s="41">
        <v>96.391328999999999</v>
      </c>
      <c r="AE7" s="41">
        <v>129.66232099999999</v>
      </c>
      <c r="AF7" s="41">
        <v>78.990334000000004</v>
      </c>
      <c r="AG7" s="41">
        <v>123.89197799999999</v>
      </c>
      <c r="AH7" s="41">
        <v>212.770995</v>
      </c>
      <c r="AI7" s="41">
        <v>205.65397200000001</v>
      </c>
      <c r="AJ7" s="41">
        <v>239.89277300000001</v>
      </c>
      <c r="AK7" s="41">
        <v>306.68857600000001</v>
      </c>
      <c r="AL7" s="41">
        <v>324.32779599999998</v>
      </c>
      <c r="AM7" s="41">
        <v>336.013643</v>
      </c>
      <c r="AN7" s="42">
        <v>353.90640100000002</v>
      </c>
      <c r="AO7" s="43">
        <f t="shared" si="0"/>
        <v>5.3250093776698273E-2</v>
      </c>
      <c r="AP7" s="26"/>
    </row>
    <row r="8" spans="1:47" s="32" customFormat="1" ht="22.5" customHeight="1">
      <c r="A8" s="48" t="s">
        <v>139</v>
      </c>
      <c r="B8" s="49" t="s">
        <v>140</v>
      </c>
      <c r="C8" s="50"/>
      <c r="D8" s="51">
        <v>2365.7034412590542</v>
      </c>
      <c r="E8" s="52">
        <v>2459.197774518228</v>
      </c>
      <c r="F8" s="52">
        <v>2552.2602653956164</v>
      </c>
      <c r="G8" s="52">
        <v>2649.8129059068433</v>
      </c>
      <c r="H8" s="52">
        <v>2827.9313931361912</v>
      </c>
      <c r="I8" s="52">
        <v>3013.7632812041866</v>
      </c>
      <c r="J8" s="52">
        <v>3273.892377724495</v>
      </c>
      <c r="K8" s="52">
        <v>3370.5541509541254</v>
      </c>
      <c r="L8" s="52">
        <v>3404.3666747815746</v>
      </c>
      <c r="M8" s="52">
        <v>3601.5774889693562</v>
      </c>
      <c r="N8" s="52">
        <v>3750.7420173585542</v>
      </c>
      <c r="O8" s="52">
        <v>3771.5375982995429</v>
      </c>
      <c r="P8" s="52">
        <v>3865.5419009883231</v>
      </c>
      <c r="Q8" s="52">
        <v>3945.5850132728483</v>
      </c>
      <c r="R8" s="52">
        <v>4021.4746180341317</v>
      </c>
      <c r="S8" s="52">
        <v>4217.8333105051279</v>
      </c>
      <c r="T8" s="52">
        <v>4223.3573968988348</v>
      </c>
      <c r="U8" s="52">
        <v>4218.8834772432947</v>
      </c>
      <c r="V8" s="52">
        <v>4315.8932572358699</v>
      </c>
      <c r="W8" s="52">
        <v>4362.539783358875</v>
      </c>
      <c r="X8" s="52">
        <v>4508.653112660234</v>
      </c>
      <c r="Y8" s="52">
        <v>4686.7192729445305</v>
      </c>
      <c r="Z8" s="52">
        <v>5180.7994848099997</v>
      </c>
      <c r="AA8" s="52">
        <v>5073.6898576600006</v>
      </c>
      <c r="AB8" s="52">
        <v>5133.0741439700005</v>
      </c>
      <c r="AC8" s="52">
        <v>5465.2596925100006</v>
      </c>
      <c r="AD8" s="52">
        <v>5736.1111859400007</v>
      </c>
      <c r="AE8" s="52">
        <v>5957.3043516299995</v>
      </c>
      <c r="AF8" s="52">
        <v>5937.5255262800001</v>
      </c>
      <c r="AG8" s="52">
        <v>6057.5820279099999</v>
      </c>
      <c r="AH8" s="52">
        <v>6195.5950146899995</v>
      </c>
      <c r="AI8" s="52">
        <v>6299.2992719100002</v>
      </c>
      <c r="AJ8" s="52">
        <v>6562.4875011000004</v>
      </c>
      <c r="AK8" s="52">
        <v>6865.9646802899988</v>
      </c>
      <c r="AL8" s="52">
        <v>6969.1862067699994</v>
      </c>
      <c r="AM8" s="52">
        <v>7133.2762584199991</v>
      </c>
      <c r="AN8" s="53">
        <v>7283.0515081100002</v>
      </c>
      <c r="AO8" s="54">
        <f t="shared" si="0"/>
        <v>2.0996698328234375E-2</v>
      </c>
      <c r="AP8" s="26"/>
      <c r="AQ8" s="55"/>
      <c r="AR8" s="55"/>
      <c r="AS8" s="55"/>
      <c r="AT8" s="55"/>
      <c r="AU8" s="55"/>
    </row>
    <row r="9" spans="1:47" s="32" customFormat="1">
      <c r="A9" s="38" t="s">
        <v>141</v>
      </c>
      <c r="B9" s="38" t="s">
        <v>142</v>
      </c>
      <c r="C9" s="39"/>
      <c r="D9" s="40">
        <v>28.21</v>
      </c>
      <c r="E9" s="41">
        <v>29.667000000000002</v>
      </c>
      <c r="F9" s="41">
        <v>32.570999999999998</v>
      </c>
      <c r="G9" s="41">
        <v>39.384664769999993</v>
      </c>
      <c r="H9" s="41">
        <v>46.505141410000007</v>
      </c>
      <c r="I9" s="41">
        <v>58.356301000000009</v>
      </c>
      <c r="J9" s="41">
        <v>52.055919090000003</v>
      </c>
      <c r="K9" s="41">
        <v>43.74900882</v>
      </c>
      <c r="L9" s="41">
        <v>40.005744720000017</v>
      </c>
      <c r="M9" s="41">
        <v>37.15716063</v>
      </c>
      <c r="N9" s="41">
        <v>39.064420339999998</v>
      </c>
      <c r="O9" s="41">
        <v>38.794129909999974</v>
      </c>
      <c r="P9" s="41">
        <v>35.433167060000002</v>
      </c>
      <c r="Q9" s="41">
        <v>28.496435839999982</v>
      </c>
      <c r="R9" s="41">
        <v>15.731189600000008</v>
      </c>
      <c r="S9" s="41">
        <v>5.402036610000005</v>
      </c>
      <c r="T9" s="41">
        <v>32.450944770000007</v>
      </c>
      <c r="U9" s="41">
        <v>33.022398529999997</v>
      </c>
      <c r="V9" s="41">
        <v>44.809013540000002</v>
      </c>
      <c r="W9" s="41">
        <v>46.696768029999987</v>
      </c>
      <c r="X9" s="41">
        <v>29.768572019999997</v>
      </c>
      <c r="Y9" s="41">
        <v>-47.42627091</v>
      </c>
      <c r="Z9" s="41" t="s">
        <v>11</v>
      </c>
      <c r="AA9" s="41" t="s">
        <v>11</v>
      </c>
      <c r="AB9" s="41" t="s">
        <v>11</v>
      </c>
      <c r="AC9" s="41" t="s">
        <v>11</v>
      </c>
      <c r="AD9" s="41" t="s">
        <v>11</v>
      </c>
      <c r="AE9" s="41" t="s">
        <v>11</v>
      </c>
      <c r="AF9" s="41" t="s">
        <v>11</v>
      </c>
      <c r="AG9" s="41" t="s">
        <v>11</v>
      </c>
      <c r="AH9" s="41">
        <v>123.058576</v>
      </c>
      <c r="AI9" s="41">
        <v>-38.989665000000002</v>
      </c>
      <c r="AJ9" s="41">
        <v>159.84818300000001</v>
      </c>
      <c r="AK9" s="41">
        <v>48.585662999999997</v>
      </c>
      <c r="AL9" s="41">
        <v>117.76599400000001</v>
      </c>
      <c r="AM9" s="41">
        <v>-186.123549</v>
      </c>
      <c r="AN9" s="42">
        <v>82.282060000000001</v>
      </c>
      <c r="AO9" s="43">
        <f t="shared" si="0"/>
        <v>1.4420830165880838</v>
      </c>
      <c r="AP9" s="26"/>
    </row>
    <row r="10" spans="1:47" s="32" customFormat="1" ht="22.5" customHeight="1">
      <c r="A10" s="48" t="s">
        <v>143</v>
      </c>
      <c r="B10" s="49" t="s">
        <v>144</v>
      </c>
      <c r="C10" s="50"/>
      <c r="D10" s="51">
        <v>2393.9134412590543</v>
      </c>
      <c r="E10" s="52">
        <v>2488.8647745182279</v>
      </c>
      <c r="F10" s="52">
        <v>2584.8312653956164</v>
      </c>
      <c r="G10" s="52">
        <v>2689.1975706768435</v>
      </c>
      <c r="H10" s="52">
        <v>2874.4365345461911</v>
      </c>
      <c r="I10" s="52">
        <v>3072.1195822041864</v>
      </c>
      <c r="J10" s="52">
        <v>3325.9482968144948</v>
      </c>
      <c r="K10" s="52">
        <v>3414.3031597741256</v>
      </c>
      <c r="L10" s="52">
        <v>3444.3724195015748</v>
      </c>
      <c r="M10" s="52">
        <v>3638.7346495993561</v>
      </c>
      <c r="N10" s="52">
        <v>3789.8064376985544</v>
      </c>
      <c r="O10" s="52">
        <v>3810.3317282095427</v>
      </c>
      <c r="P10" s="52">
        <v>3900.975068048323</v>
      </c>
      <c r="Q10" s="52">
        <v>3974.0814491128481</v>
      </c>
      <c r="R10" s="52">
        <v>4037.2058076341318</v>
      </c>
      <c r="S10" s="52">
        <v>4223.2353471151282</v>
      </c>
      <c r="T10" s="52">
        <v>4255.8083416688351</v>
      </c>
      <c r="U10" s="52">
        <v>4251.9058757732946</v>
      </c>
      <c r="V10" s="52">
        <v>4360.7022707758697</v>
      </c>
      <c r="W10" s="52">
        <v>4409.2365513888753</v>
      </c>
      <c r="X10" s="52">
        <v>4538.4216846802337</v>
      </c>
      <c r="Y10" s="52">
        <v>4639.2930020345302</v>
      </c>
      <c r="Z10" s="52">
        <v>5180.7994848099997</v>
      </c>
      <c r="AA10" s="52">
        <v>5073.6898576600006</v>
      </c>
      <c r="AB10" s="52">
        <v>5133.0741439700005</v>
      </c>
      <c r="AC10" s="52">
        <v>5465.2596925100006</v>
      </c>
      <c r="AD10" s="52">
        <v>5736.1111859400007</v>
      </c>
      <c r="AE10" s="52">
        <v>5957.3043516299995</v>
      </c>
      <c r="AF10" s="52">
        <v>5937.5255262800001</v>
      </c>
      <c r="AG10" s="52">
        <v>6057.5820279099999</v>
      </c>
      <c r="AH10" s="52">
        <v>6318.6535906899999</v>
      </c>
      <c r="AI10" s="52">
        <v>6260.3096069100002</v>
      </c>
      <c r="AJ10" s="52">
        <v>6722.3356841000004</v>
      </c>
      <c r="AK10" s="52">
        <v>6914.5503432899986</v>
      </c>
      <c r="AL10" s="52">
        <v>7086.9522007699998</v>
      </c>
      <c r="AM10" s="52">
        <v>6947.1527094199992</v>
      </c>
      <c r="AN10" s="53">
        <v>7365.3335681099998</v>
      </c>
      <c r="AO10" s="54">
        <f t="shared" si="0"/>
        <v>6.0194568362225268E-2</v>
      </c>
      <c r="AP10" s="26"/>
      <c r="AQ10" s="55"/>
      <c r="AR10" s="55"/>
      <c r="AS10" s="55"/>
      <c r="AT10" s="55"/>
      <c r="AU10" s="55"/>
    </row>
    <row r="11" spans="1:47" s="32" customFormat="1">
      <c r="A11" s="38" t="s">
        <v>145</v>
      </c>
      <c r="B11" s="38" t="s">
        <v>146</v>
      </c>
      <c r="C11" s="39"/>
      <c r="D11" s="40" t="s">
        <v>11</v>
      </c>
      <c r="E11" s="41" t="s">
        <v>11</v>
      </c>
      <c r="F11" s="41" t="s">
        <v>11</v>
      </c>
      <c r="G11" s="41" t="s">
        <v>11</v>
      </c>
      <c r="H11" s="41" t="s">
        <v>11</v>
      </c>
      <c r="I11" s="41" t="s">
        <v>11</v>
      </c>
      <c r="J11" s="41" t="s">
        <v>11</v>
      </c>
      <c r="K11" s="41" t="s">
        <v>11</v>
      </c>
      <c r="L11" s="41" t="s">
        <v>11</v>
      </c>
      <c r="M11" s="41" t="s">
        <v>11</v>
      </c>
      <c r="N11" s="41" t="s">
        <v>11</v>
      </c>
      <c r="O11" s="41" t="s">
        <v>11</v>
      </c>
      <c r="P11" s="41" t="s">
        <v>11</v>
      </c>
      <c r="Q11" s="41" t="s">
        <v>11</v>
      </c>
      <c r="R11" s="41" t="s">
        <v>11</v>
      </c>
      <c r="S11" s="41" t="s">
        <v>11</v>
      </c>
      <c r="T11" s="41" t="s">
        <v>11</v>
      </c>
      <c r="U11" s="41" t="s">
        <v>11</v>
      </c>
      <c r="V11" s="41" t="s">
        <v>11</v>
      </c>
      <c r="W11" s="41" t="s">
        <v>11</v>
      </c>
      <c r="X11" s="41" t="s">
        <v>11</v>
      </c>
      <c r="Y11" s="41" t="s">
        <v>11</v>
      </c>
      <c r="Z11" s="41" t="s">
        <v>11</v>
      </c>
      <c r="AA11" s="41" t="s">
        <v>11</v>
      </c>
      <c r="AB11" s="41" t="s">
        <v>11</v>
      </c>
      <c r="AC11" s="41" t="s">
        <v>11</v>
      </c>
      <c r="AD11" s="41" t="s">
        <v>11</v>
      </c>
      <c r="AE11" s="41" t="s">
        <v>11</v>
      </c>
      <c r="AF11" s="41" t="s">
        <v>11</v>
      </c>
      <c r="AG11" s="41" t="s">
        <v>11</v>
      </c>
      <c r="AH11" s="41" t="s">
        <v>11</v>
      </c>
      <c r="AI11" s="41" t="s">
        <v>11</v>
      </c>
      <c r="AJ11" s="41" t="s">
        <v>11</v>
      </c>
      <c r="AK11" s="41" t="s">
        <v>11</v>
      </c>
      <c r="AL11" s="41" t="s">
        <v>11</v>
      </c>
      <c r="AM11" s="41" t="s">
        <v>11</v>
      </c>
      <c r="AN11" s="42" t="s">
        <v>11</v>
      </c>
      <c r="AO11" s="43" t="str">
        <f t="shared" si="0"/>
        <v>…</v>
      </c>
      <c r="AP11" s="26"/>
    </row>
    <row r="12" spans="1:47" s="32" customFormat="1" ht="22.5" customHeight="1">
      <c r="A12" s="48" t="s">
        <v>147</v>
      </c>
      <c r="B12" s="49" t="s">
        <v>148</v>
      </c>
      <c r="C12" s="50" t="s">
        <v>85</v>
      </c>
      <c r="D12" s="51">
        <v>2393.9134412590543</v>
      </c>
      <c r="E12" s="52">
        <v>2488.8647745182279</v>
      </c>
      <c r="F12" s="52">
        <v>2584.8312653956164</v>
      </c>
      <c r="G12" s="52">
        <v>2689.1975706768435</v>
      </c>
      <c r="H12" s="52">
        <v>2874.4365345461911</v>
      </c>
      <c r="I12" s="52">
        <v>3072.1195822041864</v>
      </c>
      <c r="J12" s="52">
        <v>3325.9482968144948</v>
      </c>
      <c r="K12" s="52">
        <v>3414.3031597741256</v>
      </c>
      <c r="L12" s="52">
        <v>3444.3724195015748</v>
      </c>
      <c r="M12" s="52">
        <v>3638.7346495993561</v>
      </c>
      <c r="N12" s="52">
        <v>3789.8064376985544</v>
      </c>
      <c r="O12" s="52">
        <v>3810.3317282095427</v>
      </c>
      <c r="P12" s="52">
        <v>3900.975068048323</v>
      </c>
      <c r="Q12" s="52">
        <v>3974.0814491128481</v>
      </c>
      <c r="R12" s="52">
        <v>4037.2058076341318</v>
      </c>
      <c r="S12" s="52">
        <v>4223.2353471151282</v>
      </c>
      <c r="T12" s="52">
        <v>4255.8083416688351</v>
      </c>
      <c r="U12" s="52">
        <v>4251.9058757732946</v>
      </c>
      <c r="V12" s="52">
        <v>4360.7022707758697</v>
      </c>
      <c r="W12" s="52">
        <v>4409.2365513888753</v>
      </c>
      <c r="X12" s="52">
        <v>4538.4216846802337</v>
      </c>
      <c r="Y12" s="52">
        <v>4639.2930020345302</v>
      </c>
      <c r="Z12" s="52">
        <v>5180.7994848099997</v>
      </c>
      <c r="AA12" s="52">
        <v>5073.6898576600006</v>
      </c>
      <c r="AB12" s="52">
        <v>5133.0741439700005</v>
      </c>
      <c r="AC12" s="52">
        <v>5465.2596925100006</v>
      </c>
      <c r="AD12" s="52">
        <v>5736.1111859400007</v>
      </c>
      <c r="AE12" s="52">
        <v>5957.3043516299995</v>
      </c>
      <c r="AF12" s="52">
        <v>5937.5255262800001</v>
      </c>
      <c r="AG12" s="52">
        <v>6057.5820279099999</v>
      </c>
      <c r="AH12" s="52">
        <v>6318.6535906899999</v>
      </c>
      <c r="AI12" s="52">
        <v>6260.3096069100002</v>
      </c>
      <c r="AJ12" s="52">
        <v>6722.3356841000004</v>
      </c>
      <c r="AK12" s="52">
        <v>6914.5503432899986</v>
      </c>
      <c r="AL12" s="52">
        <v>7086.9522007699998</v>
      </c>
      <c r="AM12" s="52">
        <v>6947.1527094199992</v>
      </c>
      <c r="AN12" s="53">
        <v>7365.3335681099998</v>
      </c>
      <c r="AO12" s="54">
        <f t="shared" si="0"/>
        <v>6.0194568362225268E-2</v>
      </c>
      <c r="AP12" s="26"/>
      <c r="AQ12" s="55"/>
      <c r="AR12" s="55"/>
      <c r="AS12" s="55"/>
      <c r="AT12" s="55"/>
      <c r="AU12" s="55"/>
    </row>
    <row r="13" spans="1:47" s="32" customFormat="1">
      <c r="A13" s="38" t="s">
        <v>66</v>
      </c>
      <c r="B13" s="38" t="s">
        <v>67</v>
      </c>
      <c r="C13" s="39" t="s">
        <v>85</v>
      </c>
      <c r="D13" s="40">
        <v>2294.697131588066</v>
      </c>
      <c r="E13" s="41">
        <v>2386.4817585129431</v>
      </c>
      <c r="F13" s="41">
        <v>2481.9376401858958</v>
      </c>
      <c r="G13" s="41">
        <v>2581.2116215838764</v>
      </c>
      <c r="H13" s="41">
        <v>2736.0265967988075</v>
      </c>
      <c r="I13" s="41">
        <v>2927.7088809791612</v>
      </c>
      <c r="J13" s="41">
        <v>3220.4797690770774</v>
      </c>
      <c r="K13" s="41">
        <v>3339.6375205329296</v>
      </c>
      <c r="L13" s="41">
        <v>3381.387224274878</v>
      </c>
      <c r="M13" s="41">
        <v>3536.2599215699111</v>
      </c>
      <c r="N13" s="41">
        <v>3676.6494404562368</v>
      </c>
      <c r="O13" s="41">
        <v>3717.4602492453009</v>
      </c>
      <c r="P13" s="41">
        <v>3731.9583442173575</v>
      </c>
      <c r="Q13" s="41">
        <v>3751.364527607288</v>
      </c>
      <c r="R13" s="41">
        <v>3789.2533093361217</v>
      </c>
      <c r="S13" s="41">
        <v>3984.7787800978649</v>
      </c>
      <c r="T13" s="41">
        <v>4075.2332584060864</v>
      </c>
      <c r="U13" s="41">
        <v>4101.7222745857252</v>
      </c>
      <c r="V13" s="41">
        <v>4176.3940648130356</v>
      </c>
      <c r="W13" s="41">
        <v>4249.5416415222744</v>
      </c>
      <c r="X13" s="41">
        <v>4343.2167997741008</v>
      </c>
      <c r="Y13" s="41">
        <v>4448.145888889846</v>
      </c>
      <c r="Z13" s="41">
        <v>4690.1950637099999</v>
      </c>
      <c r="AA13" s="41">
        <v>4980.8578017300006</v>
      </c>
      <c r="AB13" s="41">
        <v>5047.2729939199999</v>
      </c>
      <c r="AC13" s="41">
        <v>5299.23168455</v>
      </c>
      <c r="AD13" s="41">
        <v>5487.822161860001</v>
      </c>
      <c r="AE13" s="41">
        <v>5609.4053345399998</v>
      </c>
      <c r="AF13" s="41">
        <v>5755.5845820299992</v>
      </c>
      <c r="AG13" s="41">
        <v>5788.1112884700005</v>
      </c>
      <c r="AH13" s="41">
        <v>5882.0591283299991</v>
      </c>
      <c r="AI13" s="41">
        <v>5948.9786082000001</v>
      </c>
      <c r="AJ13" s="41">
        <v>6059.5357567900001</v>
      </c>
      <c r="AK13" s="41">
        <v>6229.4771791999992</v>
      </c>
      <c r="AL13" s="41">
        <v>6329.7907252999994</v>
      </c>
      <c r="AM13" s="41">
        <v>6386.6926765899998</v>
      </c>
      <c r="AN13" s="42">
        <v>6557.6274743700005</v>
      </c>
      <c r="AO13" s="43">
        <f t="shared" si="0"/>
        <v>2.6764212157342555E-2</v>
      </c>
      <c r="AP13" s="26"/>
    </row>
    <row r="14" spans="1:47" s="32" customFormat="1">
      <c r="A14" s="38" t="s">
        <v>149</v>
      </c>
      <c r="B14" s="38" t="s">
        <v>150</v>
      </c>
      <c r="C14" s="39"/>
      <c r="D14" s="40">
        <v>55.84530967098798</v>
      </c>
      <c r="E14" s="41">
        <v>58.322016005285185</v>
      </c>
      <c r="F14" s="41">
        <v>61.326625209720198</v>
      </c>
      <c r="G14" s="41">
        <v>73.92180679296726</v>
      </c>
      <c r="H14" s="41">
        <v>78.103951537383765</v>
      </c>
      <c r="I14" s="41">
        <v>84.21666694502504</v>
      </c>
      <c r="J14" s="41">
        <v>105.75990703741746</v>
      </c>
      <c r="K14" s="41">
        <v>103.11597354119573</v>
      </c>
      <c r="L14" s="41">
        <v>102.7578886266967</v>
      </c>
      <c r="M14" s="41">
        <v>103.87785000944501</v>
      </c>
      <c r="N14" s="41">
        <v>111.37123501231784</v>
      </c>
      <c r="O14" s="41">
        <v>103.10746600424226</v>
      </c>
      <c r="P14" s="41">
        <v>113.29346792096543</v>
      </c>
      <c r="Q14" s="41">
        <v>109.86715469556017</v>
      </c>
      <c r="R14" s="41">
        <v>111.47186292801008</v>
      </c>
      <c r="S14" s="41">
        <v>118.26792027726231</v>
      </c>
      <c r="T14" s="41">
        <v>111.79019512274824</v>
      </c>
      <c r="U14" s="41">
        <v>117.4499742175676</v>
      </c>
      <c r="V14" s="41">
        <v>120.560265412833</v>
      </c>
      <c r="W14" s="41">
        <v>130.26655923660135</v>
      </c>
      <c r="X14" s="41">
        <v>140.33555814613251</v>
      </c>
      <c r="Y14" s="41">
        <v>144.20129205468461</v>
      </c>
      <c r="Z14" s="41">
        <v>133.36502609999999</v>
      </c>
      <c r="AA14" s="41">
        <v>141.46109992999999</v>
      </c>
      <c r="AB14" s="41">
        <v>148.48602804999999</v>
      </c>
      <c r="AC14" s="41">
        <v>135.47469996000001</v>
      </c>
      <c r="AD14" s="41">
        <v>137.90629808</v>
      </c>
      <c r="AE14" s="41">
        <v>151.81937409</v>
      </c>
      <c r="AF14" s="41">
        <v>152.66009225000002</v>
      </c>
      <c r="AG14" s="41">
        <v>157.74189844</v>
      </c>
      <c r="AH14" s="41">
        <v>114.70958535999999</v>
      </c>
      <c r="AI14" s="41">
        <v>111.31797370999999</v>
      </c>
      <c r="AJ14" s="41">
        <v>105.03525531000001</v>
      </c>
      <c r="AK14" s="41">
        <v>107.60961809</v>
      </c>
      <c r="AL14" s="41">
        <v>94.691022469999993</v>
      </c>
      <c r="AM14" s="41">
        <v>123.67996483</v>
      </c>
      <c r="AN14" s="42">
        <v>136.17555673999999</v>
      </c>
      <c r="AO14" s="43">
        <f t="shared" si="0"/>
        <v>0.10103165801490459</v>
      </c>
      <c r="AP14" s="26"/>
    </row>
    <row r="15" spans="1:47" s="32" customFormat="1">
      <c r="A15" s="38" t="s">
        <v>151</v>
      </c>
      <c r="B15" s="38" t="s">
        <v>152</v>
      </c>
      <c r="C15" s="39"/>
      <c r="D15" s="40" t="s">
        <v>174</v>
      </c>
      <c r="E15" s="41" t="s">
        <v>174</v>
      </c>
      <c r="F15" s="41" t="s">
        <v>174</v>
      </c>
      <c r="G15" s="41" t="s">
        <v>174</v>
      </c>
      <c r="H15" s="41" t="s">
        <v>174</v>
      </c>
      <c r="I15" s="41" t="s">
        <v>174</v>
      </c>
      <c r="J15" s="41" t="s">
        <v>174</v>
      </c>
      <c r="K15" s="41" t="s">
        <v>174</v>
      </c>
      <c r="L15" s="41" t="s">
        <v>174</v>
      </c>
      <c r="M15" s="41" t="s">
        <v>174</v>
      </c>
      <c r="N15" s="41" t="s">
        <v>174</v>
      </c>
      <c r="O15" s="41" t="s">
        <v>174</v>
      </c>
      <c r="P15" s="41" t="s">
        <v>174</v>
      </c>
      <c r="Q15" s="41" t="s">
        <v>174</v>
      </c>
      <c r="R15" s="41" t="s">
        <v>174</v>
      </c>
      <c r="S15" s="41" t="s">
        <v>174</v>
      </c>
      <c r="T15" s="41" t="s">
        <v>174</v>
      </c>
      <c r="U15" s="41" t="s">
        <v>174</v>
      </c>
      <c r="V15" s="41" t="s">
        <v>174</v>
      </c>
      <c r="W15" s="41" t="s">
        <v>174</v>
      </c>
      <c r="X15" s="41" t="s">
        <v>174</v>
      </c>
      <c r="Y15" s="41" t="s">
        <v>174</v>
      </c>
      <c r="Z15" s="41">
        <v>116.15386999999998</v>
      </c>
      <c r="AA15" s="41">
        <v>81.249194000000003</v>
      </c>
      <c r="AB15" s="41">
        <v>82.792079000000001</v>
      </c>
      <c r="AC15" s="41">
        <v>-3.0452470000000176</v>
      </c>
      <c r="AD15" s="41">
        <v>3.99348999999998</v>
      </c>
      <c r="AE15" s="41">
        <v>90.733878000000004</v>
      </c>
      <c r="AF15" s="41">
        <v>110.530855</v>
      </c>
      <c r="AG15" s="41">
        <v>118.95124999999999</v>
      </c>
      <c r="AH15" s="41">
        <v>258.17760800000002</v>
      </c>
      <c r="AI15" s="41">
        <v>271.63785699999994</v>
      </c>
      <c r="AJ15" s="41">
        <v>347.966812</v>
      </c>
      <c r="AK15" s="41">
        <v>377.17939799999999</v>
      </c>
      <c r="AL15" s="41">
        <v>449.69258300000001</v>
      </c>
      <c r="AM15" s="41">
        <v>396.12949600000002</v>
      </c>
      <c r="AN15" s="42">
        <v>413.05631900000003</v>
      </c>
      <c r="AO15" s="43">
        <f t="shared" si="0"/>
        <v>4.2730529210579189E-2</v>
      </c>
      <c r="AP15" s="26"/>
    </row>
    <row r="16" spans="1:47" s="32" customFormat="1" ht="22.5" customHeight="1">
      <c r="A16" s="48" t="s">
        <v>81</v>
      </c>
      <c r="B16" s="49" t="s">
        <v>80</v>
      </c>
      <c r="C16" s="50" t="s">
        <v>85</v>
      </c>
      <c r="D16" s="51">
        <v>2350.5424412590542</v>
      </c>
      <c r="E16" s="52">
        <v>2444.8037745182282</v>
      </c>
      <c r="F16" s="52">
        <v>2543.2642653956159</v>
      </c>
      <c r="G16" s="52">
        <v>2655.1334283768438</v>
      </c>
      <c r="H16" s="52">
        <v>2814.1305483361912</v>
      </c>
      <c r="I16" s="52">
        <v>3011.925547924186</v>
      </c>
      <c r="J16" s="52">
        <v>3326.2396761144951</v>
      </c>
      <c r="K16" s="52">
        <v>3442.7534940741252</v>
      </c>
      <c r="L16" s="52">
        <v>3484.1451129015745</v>
      </c>
      <c r="M16" s="52">
        <v>3640.137771579356</v>
      </c>
      <c r="N16" s="52">
        <v>3788.0206754685546</v>
      </c>
      <c r="O16" s="52">
        <v>3820.5677152495432</v>
      </c>
      <c r="P16" s="52">
        <v>3845.2518121383227</v>
      </c>
      <c r="Q16" s="52">
        <v>3861.2316823028482</v>
      </c>
      <c r="R16" s="52">
        <v>3900.7251722641317</v>
      </c>
      <c r="S16" s="52">
        <v>4103.0467003751273</v>
      </c>
      <c r="T16" s="52">
        <v>4187.0234535288346</v>
      </c>
      <c r="U16" s="52">
        <v>4219.1722488032929</v>
      </c>
      <c r="V16" s="52">
        <v>4296.9543302258689</v>
      </c>
      <c r="W16" s="52">
        <v>4379.8082007588755</v>
      </c>
      <c r="X16" s="52">
        <v>4483.5523579202336</v>
      </c>
      <c r="Y16" s="52">
        <v>4592.3471809445309</v>
      </c>
      <c r="Z16" s="52">
        <v>4939.7139598100002</v>
      </c>
      <c r="AA16" s="52">
        <v>5203.5680956600008</v>
      </c>
      <c r="AB16" s="52">
        <v>5278.5511009699994</v>
      </c>
      <c r="AC16" s="52">
        <v>5431.6611375100001</v>
      </c>
      <c r="AD16" s="52">
        <v>5629.7219499400007</v>
      </c>
      <c r="AE16" s="52">
        <v>5851.9585866299994</v>
      </c>
      <c r="AF16" s="52">
        <v>6018.7755292799993</v>
      </c>
      <c r="AG16" s="52">
        <v>6064.8044369100007</v>
      </c>
      <c r="AH16" s="52">
        <v>6254.9463216899994</v>
      </c>
      <c r="AI16" s="52">
        <v>6331.9344389099997</v>
      </c>
      <c r="AJ16" s="52">
        <v>6512.5378240999999</v>
      </c>
      <c r="AK16" s="52">
        <v>6714.2661952899998</v>
      </c>
      <c r="AL16" s="52">
        <v>6874.174330769999</v>
      </c>
      <c r="AM16" s="52">
        <v>6906.5021374200005</v>
      </c>
      <c r="AN16" s="53">
        <v>7106.8593501100004</v>
      </c>
      <c r="AO16" s="54">
        <f t="shared" si="0"/>
        <v>2.9009940010652845E-2</v>
      </c>
      <c r="AP16" s="26"/>
      <c r="AQ16" s="55"/>
      <c r="AR16" s="55"/>
      <c r="AS16" s="55"/>
      <c r="AT16" s="55"/>
      <c r="AU16" s="55"/>
    </row>
    <row r="17" spans="1:47" s="32" customFormat="1" ht="22.5" customHeight="1">
      <c r="A17" s="48" t="s">
        <v>153</v>
      </c>
      <c r="B17" s="49" t="s">
        <v>154</v>
      </c>
      <c r="C17" s="50"/>
      <c r="D17" s="51">
        <v>15.161000000000058</v>
      </c>
      <c r="E17" s="52">
        <v>14.393999999999778</v>
      </c>
      <c r="F17" s="52">
        <v>8.9960000000005493</v>
      </c>
      <c r="G17" s="52">
        <v>-5.3205224700004692</v>
      </c>
      <c r="H17" s="52">
        <v>13.80084480000005</v>
      </c>
      <c r="I17" s="52">
        <v>1.8377332800005206</v>
      </c>
      <c r="J17" s="52">
        <v>-52.347298390000105</v>
      </c>
      <c r="K17" s="52">
        <v>-72.199343119999867</v>
      </c>
      <c r="L17" s="52">
        <v>-79.778438119999919</v>
      </c>
      <c r="M17" s="52">
        <v>-38.560282609999831</v>
      </c>
      <c r="N17" s="52">
        <v>-37.278658110000379</v>
      </c>
      <c r="O17" s="52">
        <v>-49.03011695000032</v>
      </c>
      <c r="P17" s="52">
        <v>20.290088850000302</v>
      </c>
      <c r="Q17" s="52">
        <v>84.353330970000115</v>
      </c>
      <c r="R17" s="52">
        <v>120.74944576999997</v>
      </c>
      <c r="S17" s="52">
        <v>114.78661013000055</v>
      </c>
      <c r="T17" s="52">
        <v>36.33394337000027</v>
      </c>
      <c r="U17" s="52">
        <v>-0.2887715599981675</v>
      </c>
      <c r="V17" s="52">
        <v>18.938927010000953</v>
      </c>
      <c r="W17" s="52">
        <v>-17.268417400000544</v>
      </c>
      <c r="X17" s="52">
        <v>25.100754740000411</v>
      </c>
      <c r="Y17" s="52">
        <v>94.372091999999611</v>
      </c>
      <c r="Z17" s="52">
        <v>241.08552499999951</v>
      </c>
      <c r="AA17" s="52">
        <v>-129.87823800000024</v>
      </c>
      <c r="AB17" s="52">
        <v>-145.47695699999895</v>
      </c>
      <c r="AC17" s="52">
        <v>33.598555000000488</v>
      </c>
      <c r="AD17" s="52">
        <v>106.38923599999998</v>
      </c>
      <c r="AE17" s="52">
        <v>105.34576500000003</v>
      </c>
      <c r="AF17" s="52">
        <v>-81.250002999999197</v>
      </c>
      <c r="AG17" s="52">
        <v>-7.22240900000088</v>
      </c>
      <c r="AH17" s="52">
        <v>-59.351306999999906</v>
      </c>
      <c r="AI17" s="52">
        <v>-32.635166999999456</v>
      </c>
      <c r="AJ17" s="52">
        <v>49.94967700000052</v>
      </c>
      <c r="AK17" s="52">
        <v>151.69848499999898</v>
      </c>
      <c r="AL17" s="52">
        <v>95.011876000000484</v>
      </c>
      <c r="AM17" s="52">
        <v>226.77412099999856</v>
      </c>
      <c r="AN17" s="53">
        <v>176.19215799999984</v>
      </c>
      <c r="AO17" s="54">
        <f t="shared" si="0"/>
        <v>-0.22304997932281279</v>
      </c>
      <c r="AP17" s="26"/>
      <c r="AQ17" s="55"/>
      <c r="AR17" s="55"/>
      <c r="AS17" s="55"/>
      <c r="AT17" s="55"/>
      <c r="AU17" s="55"/>
    </row>
    <row r="18" spans="1:47" s="32" customFormat="1" ht="22.5" customHeight="1">
      <c r="A18" s="48" t="s">
        <v>155</v>
      </c>
      <c r="B18" s="49" t="s">
        <v>156</v>
      </c>
      <c r="C18" s="50"/>
      <c r="D18" s="51">
        <v>43.371000000000095</v>
      </c>
      <c r="E18" s="52">
        <v>44.060999999999694</v>
      </c>
      <c r="F18" s="52">
        <v>41.567000000000462</v>
      </c>
      <c r="G18" s="52">
        <v>34.06414229999973</v>
      </c>
      <c r="H18" s="52">
        <v>60.305986209999901</v>
      </c>
      <c r="I18" s="52">
        <v>60.194034280000324</v>
      </c>
      <c r="J18" s="52">
        <v>-0.29137930000024426</v>
      </c>
      <c r="K18" s="52">
        <v>-28.450334299999668</v>
      </c>
      <c r="L18" s="52">
        <v>-39.772693399999753</v>
      </c>
      <c r="M18" s="52">
        <v>-1.4031219799999235</v>
      </c>
      <c r="N18" s="52">
        <v>1.7857622299998184</v>
      </c>
      <c r="O18" s="52">
        <v>-10.235987040000509</v>
      </c>
      <c r="P18" s="52">
        <v>55.723255910000262</v>
      </c>
      <c r="Q18" s="52">
        <v>112.84976680999989</v>
      </c>
      <c r="R18" s="52">
        <v>136.48063537000007</v>
      </c>
      <c r="S18" s="52">
        <v>120.18864674000088</v>
      </c>
      <c r="T18" s="52">
        <v>68.784888140000476</v>
      </c>
      <c r="U18" s="52">
        <v>32.733626970001751</v>
      </c>
      <c r="V18" s="52">
        <v>63.747940550000749</v>
      </c>
      <c r="W18" s="52">
        <v>29.428350629999841</v>
      </c>
      <c r="X18" s="52">
        <v>54.869326760000149</v>
      </c>
      <c r="Y18" s="52">
        <v>46.945821089999299</v>
      </c>
      <c r="Z18" s="52">
        <v>241.08552499999951</v>
      </c>
      <c r="AA18" s="52">
        <v>-129.87823800000024</v>
      </c>
      <c r="AB18" s="52">
        <v>-145.47695699999895</v>
      </c>
      <c r="AC18" s="52">
        <v>33.598555000000488</v>
      </c>
      <c r="AD18" s="52">
        <v>106.38923599999998</v>
      </c>
      <c r="AE18" s="52">
        <v>105.34576500000003</v>
      </c>
      <c r="AF18" s="52">
        <v>-81.250002999999197</v>
      </c>
      <c r="AG18" s="52">
        <v>-7.22240900000088</v>
      </c>
      <c r="AH18" s="52">
        <v>63.707269000000451</v>
      </c>
      <c r="AI18" s="52">
        <v>-71.624831999999515</v>
      </c>
      <c r="AJ18" s="52">
        <v>209.79786000000058</v>
      </c>
      <c r="AK18" s="52">
        <v>200.28414799999882</v>
      </c>
      <c r="AL18" s="52">
        <v>212.7778700000008</v>
      </c>
      <c r="AM18" s="52">
        <v>40.650571999998647</v>
      </c>
      <c r="AN18" s="53">
        <v>258.47421799999938</v>
      </c>
      <c r="AO18" s="54">
        <f t="shared" si="0"/>
        <v>5.358439876319772</v>
      </c>
      <c r="AP18" s="26"/>
      <c r="AQ18" s="55"/>
      <c r="AR18" s="55"/>
      <c r="AS18" s="55"/>
      <c r="AT18" s="55"/>
      <c r="AU18" s="55"/>
    </row>
    <row r="19" spans="1:47" s="32" customFormat="1" ht="22.5" customHeight="1">
      <c r="A19" s="48" t="s">
        <v>157</v>
      </c>
      <c r="B19" s="49" t="s">
        <v>158</v>
      </c>
      <c r="C19" s="50" t="s">
        <v>85</v>
      </c>
      <c r="D19" s="51">
        <v>43.371000000000095</v>
      </c>
      <c r="E19" s="52">
        <v>44.060999999999694</v>
      </c>
      <c r="F19" s="52">
        <v>41.567000000000462</v>
      </c>
      <c r="G19" s="52">
        <v>34.06414229999973</v>
      </c>
      <c r="H19" s="52">
        <v>60.305986209999901</v>
      </c>
      <c r="I19" s="52">
        <v>60.194034280000324</v>
      </c>
      <c r="J19" s="52">
        <v>-0.29137930000024426</v>
      </c>
      <c r="K19" s="52">
        <v>-28.450334299999668</v>
      </c>
      <c r="L19" s="52">
        <v>-39.772693399999753</v>
      </c>
      <c r="M19" s="52">
        <v>-1.4031219799999235</v>
      </c>
      <c r="N19" s="52">
        <v>1.7857622299998184</v>
      </c>
      <c r="O19" s="52">
        <v>-10.235987040000509</v>
      </c>
      <c r="P19" s="52">
        <v>55.723255910000262</v>
      </c>
      <c r="Q19" s="52">
        <v>112.84976680999989</v>
      </c>
      <c r="R19" s="52">
        <v>136.48063537000007</v>
      </c>
      <c r="S19" s="52">
        <v>120.18864674000088</v>
      </c>
      <c r="T19" s="52">
        <v>68.784888140000476</v>
      </c>
      <c r="U19" s="52">
        <v>32.733626970001751</v>
      </c>
      <c r="V19" s="52">
        <v>63.747940550000749</v>
      </c>
      <c r="W19" s="52">
        <v>29.428350629999841</v>
      </c>
      <c r="X19" s="52">
        <v>54.869326760000149</v>
      </c>
      <c r="Y19" s="52">
        <v>46.945821089999299</v>
      </c>
      <c r="Z19" s="52">
        <v>241.08552499999951</v>
      </c>
      <c r="AA19" s="52">
        <v>-129.87823800000024</v>
      </c>
      <c r="AB19" s="52">
        <v>-145.47695699999895</v>
      </c>
      <c r="AC19" s="52">
        <v>33.598555000000488</v>
      </c>
      <c r="AD19" s="52">
        <v>106.38923599999998</v>
      </c>
      <c r="AE19" s="52">
        <v>105.34576500000003</v>
      </c>
      <c r="AF19" s="52">
        <v>-81.250002999999197</v>
      </c>
      <c r="AG19" s="52">
        <v>-7.22240900000088</v>
      </c>
      <c r="AH19" s="52">
        <v>63.707269000000451</v>
      </c>
      <c r="AI19" s="52">
        <v>-71.624831999999515</v>
      </c>
      <c r="AJ19" s="52">
        <v>209.79786000000058</v>
      </c>
      <c r="AK19" s="52">
        <v>200.28414799999882</v>
      </c>
      <c r="AL19" s="52">
        <v>212.7778700000008</v>
      </c>
      <c r="AM19" s="52">
        <v>40.650571999998647</v>
      </c>
      <c r="AN19" s="53">
        <v>258.47421799999938</v>
      </c>
      <c r="AO19" s="54">
        <f t="shared" si="0"/>
        <v>5.358439876319772</v>
      </c>
      <c r="AP19" s="26"/>
      <c r="AQ19" s="55"/>
      <c r="AR19" s="55"/>
      <c r="AS19" s="55"/>
      <c r="AT19" s="55"/>
      <c r="AU19" s="55"/>
    </row>
    <row r="20" spans="1:47" s="32" customFormat="1">
      <c r="A20" s="38" t="s">
        <v>68</v>
      </c>
      <c r="B20" s="38" t="s">
        <v>77</v>
      </c>
      <c r="C20" s="39" t="s">
        <v>85</v>
      </c>
      <c r="D20" s="40" t="s">
        <v>11</v>
      </c>
      <c r="E20" s="41" t="s">
        <v>11</v>
      </c>
      <c r="F20" s="41" t="s">
        <v>11</v>
      </c>
      <c r="G20" s="41" t="s">
        <v>11</v>
      </c>
      <c r="H20" s="41" t="s">
        <v>11</v>
      </c>
      <c r="I20" s="41" t="s">
        <v>11</v>
      </c>
      <c r="J20" s="41" t="s">
        <v>11</v>
      </c>
      <c r="K20" s="41" t="s">
        <v>11</v>
      </c>
      <c r="L20" s="41" t="s">
        <v>11</v>
      </c>
      <c r="M20" s="41" t="s">
        <v>11</v>
      </c>
      <c r="N20" s="41" t="s">
        <v>11</v>
      </c>
      <c r="O20" s="41" t="s">
        <v>11</v>
      </c>
      <c r="P20" s="41" t="s">
        <v>11</v>
      </c>
      <c r="Q20" s="41" t="s">
        <v>11</v>
      </c>
      <c r="R20" s="41" t="s">
        <v>11</v>
      </c>
      <c r="S20" s="41" t="s">
        <v>11</v>
      </c>
      <c r="T20" s="41" t="s">
        <v>11</v>
      </c>
      <c r="U20" s="41" t="s">
        <v>11</v>
      </c>
      <c r="V20" s="41" t="s">
        <v>11</v>
      </c>
      <c r="W20" s="41" t="s">
        <v>11</v>
      </c>
      <c r="X20" s="41" t="s">
        <v>11</v>
      </c>
      <c r="Y20" s="41" t="s">
        <v>11</v>
      </c>
      <c r="Z20" s="41">
        <v>137.19896200000002</v>
      </c>
      <c r="AA20" s="41">
        <v>53.131532000000249</v>
      </c>
      <c r="AB20" s="41">
        <v>-205.89616100000086</v>
      </c>
      <c r="AC20" s="41">
        <v>161.05062599999937</v>
      </c>
      <c r="AD20" s="41">
        <v>39.832634999999868</v>
      </c>
      <c r="AE20" s="41">
        <v>263.34163699999999</v>
      </c>
      <c r="AF20" s="41">
        <v>-359.11806000000058</v>
      </c>
      <c r="AG20" s="41">
        <v>-19.923155999999274</v>
      </c>
      <c r="AH20" s="41">
        <v>447.84200099999953</v>
      </c>
      <c r="AI20" s="41">
        <v>-324.35827100000051</v>
      </c>
      <c r="AJ20" s="41">
        <v>6.8226869999994051</v>
      </c>
      <c r="AK20" s="41">
        <v>80.578193000001193</v>
      </c>
      <c r="AL20" s="41">
        <v>6.056775999999445</v>
      </c>
      <c r="AM20" s="41">
        <v>-53.095772999998644</v>
      </c>
      <c r="AN20" s="42">
        <v>-7.1049089999996795</v>
      </c>
      <c r="AO20" s="43">
        <f t="shared" si="0"/>
        <v>0.86618691849537888</v>
      </c>
      <c r="AP20" s="26"/>
    </row>
    <row r="21" spans="1:47" s="32" customFormat="1" ht="22.5" customHeight="1">
      <c r="A21" s="48" t="s">
        <v>159</v>
      </c>
      <c r="B21" s="49" t="s">
        <v>160</v>
      </c>
      <c r="C21" s="50" t="s">
        <v>85</v>
      </c>
      <c r="D21" s="51">
        <v>1675.3378070299973</v>
      </c>
      <c r="E21" s="52">
        <v>1719.398807029997</v>
      </c>
      <c r="F21" s="52">
        <v>1760.9658070299974</v>
      </c>
      <c r="G21" s="52">
        <v>1795.0299493299972</v>
      </c>
      <c r="H21" s="52">
        <v>1855.3359355399971</v>
      </c>
      <c r="I21" s="52">
        <v>1915.5299698199974</v>
      </c>
      <c r="J21" s="52">
        <v>1915.2385905199972</v>
      </c>
      <c r="K21" s="52">
        <v>1886.7882562199975</v>
      </c>
      <c r="L21" s="52">
        <v>1847.0155628199977</v>
      </c>
      <c r="M21" s="52">
        <v>1845.6124408399978</v>
      </c>
      <c r="N21" s="52">
        <v>1847.3982030699976</v>
      </c>
      <c r="O21" s="52">
        <v>1837.1622160299971</v>
      </c>
      <c r="P21" s="52">
        <v>1892.8854719399974</v>
      </c>
      <c r="Q21" s="52">
        <v>2005.7352387499973</v>
      </c>
      <c r="R21" s="52">
        <v>2142.2158741199974</v>
      </c>
      <c r="S21" s="52">
        <v>2262.4045208599982</v>
      </c>
      <c r="T21" s="52">
        <v>2331.1894089999987</v>
      </c>
      <c r="U21" s="52">
        <v>2363.9230359700005</v>
      </c>
      <c r="V21" s="52">
        <v>2427.6709765200012</v>
      </c>
      <c r="W21" s="52">
        <v>2457.099327150001</v>
      </c>
      <c r="X21" s="52">
        <v>2511.9686539100012</v>
      </c>
      <c r="Y21" s="52">
        <v>2558.9144750000005</v>
      </c>
      <c r="Z21" s="52">
        <v>2800</v>
      </c>
      <c r="AA21" s="52">
        <v>2700</v>
      </c>
      <c r="AB21" s="52">
        <v>2344.7662610000002</v>
      </c>
      <c r="AC21" s="52">
        <v>2504.7973830000001</v>
      </c>
      <c r="AD21" s="52">
        <v>2647.2905989999999</v>
      </c>
      <c r="AE21" s="52">
        <v>3008.187653</v>
      </c>
      <c r="AF21" s="52">
        <v>2579.6208000000001</v>
      </c>
      <c r="AG21" s="52">
        <v>2563.223978</v>
      </c>
      <c r="AH21" s="52">
        <v>3074.773248</v>
      </c>
      <c r="AI21" s="52">
        <v>2678.7901449999999</v>
      </c>
      <c r="AJ21" s="52">
        <v>2895.4106919999999</v>
      </c>
      <c r="AK21" s="52">
        <v>3176.2730329999999</v>
      </c>
      <c r="AL21" s="52">
        <v>3395.1076790000002</v>
      </c>
      <c r="AM21" s="52">
        <v>3382.6624780000002</v>
      </c>
      <c r="AN21" s="53">
        <v>3634.0317869999999</v>
      </c>
      <c r="AO21" s="54">
        <f>IF(AN21="…","…",(AN21-AM21)/ABS(AM21))</f>
        <v>7.4311082064747375E-2</v>
      </c>
      <c r="AP21" s="26"/>
      <c r="AQ21" s="55"/>
      <c r="AR21" s="55"/>
      <c r="AS21" s="55"/>
      <c r="AT21" s="55"/>
      <c r="AU21" s="55"/>
    </row>
    <row r="22" spans="1:47" s="32" customFormat="1" ht="15" thickBot="1">
      <c r="A22" s="56" t="s">
        <v>161</v>
      </c>
      <c r="B22" s="56" t="s">
        <v>162</v>
      </c>
      <c r="C22" s="57"/>
      <c r="D22" s="28">
        <v>3.7863888755111062E-2</v>
      </c>
      <c r="E22" s="27">
        <v>3.9295606776838979E-2</v>
      </c>
      <c r="F22" s="27">
        <v>3.7332534047629005E-2</v>
      </c>
      <c r="G22" s="27">
        <v>3.7758671059061701E-2</v>
      </c>
      <c r="H22" s="27">
        <v>3.7828248477292201E-2</v>
      </c>
      <c r="I22" s="27">
        <v>3.8464109061342615E-2</v>
      </c>
      <c r="J22" s="27">
        <v>3.6895775094402908E-2</v>
      </c>
      <c r="K22" s="27">
        <v>3.5775712156563742E-2</v>
      </c>
      <c r="L22" s="27">
        <v>3.6429997906802354E-2</v>
      </c>
      <c r="M22" s="27">
        <v>3.5420692627811751E-2</v>
      </c>
      <c r="N22" s="27">
        <v>3.5291259196589292E-2</v>
      </c>
      <c r="O22" s="27">
        <v>3.4639329082368067E-2</v>
      </c>
      <c r="P22" s="27">
        <v>3.5683709170062576E-2</v>
      </c>
      <c r="Q22" s="27">
        <v>3.3023034031967997E-2</v>
      </c>
      <c r="R22" s="27">
        <v>3.1686444784382928E-2</v>
      </c>
      <c r="S22" s="27">
        <v>2.9975422565567046E-2</v>
      </c>
      <c r="T22" s="27">
        <v>2.7902323953198142E-2</v>
      </c>
      <c r="U22" s="27">
        <v>2.7460906961753621E-2</v>
      </c>
      <c r="V22" s="27">
        <v>2.6127366730495049E-2</v>
      </c>
      <c r="W22" s="27">
        <v>2.4487354439725731E-2</v>
      </c>
      <c r="X22" s="27">
        <v>2.3105903388636884E-2</v>
      </c>
      <c r="Y22" s="27">
        <v>2.9280531789485399E-2</v>
      </c>
      <c r="Z22" s="27">
        <v>3.542778053017695E-2</v>
      </c>
      <c r="AA22" s="27">
        <v>3.3768514976589878E-2</v>
      </c>
      <c r="AB22" s="27">
        <v>3.4415466313590673E-2</v>
      </c>
      <c r="AC22" s="27">
        <v>3.467793163112308E-2</v>
      </c>
      <c r="AD22" s="27">
        <v>3.4626450555356035E-2</v>
      </c>
      <c r="AE22" s="27">
        <v>3.4327257320131317E-2</v>
      </c>
      <c r="AF22" s="27">
        <v>3.4425148590777589E-2</v>
      </c>
      <c r="AG22" s="27">
        <v>3.6449865961816576E-2</v>
      </c>
      <c r="AH22" s="27">
        <v>3.477117283737724E-2</v>
      </c>
      <c r="AI22" s="27">
        <v>3.4011303872102681E-2</v>
      </c>
      <c r="AJ22" s="27">
        <v>3.2881578738407316E-2</v>
      </c>
      <c r="AK22" s="27">
        <v>3.0009965375121253E-2</v>
      </c>
      <c r="AL22" s="27">
        <v>2.8547255296043475E-2</v>
      </c>
      <c r="AM22" s="27">
        <v>2.7281536411771289E-2</v>
      </c>
      <c r="AN22" s="58">
        <v>2.647946138924042E-2</v>
      </c>
      <c r="AO22" s="59"/>
      <c r="AP22" s="26"/>
    </row>
    <row r="26" spans="1:47"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</row>
    <row r="27" spans="1:47"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</row>
    <row r="28" spans="1:47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</row>
    <row r="29" spans="1:47" ht="72">
      <c r="A29" s="60" t="s">
        <v>163</v>
      </c>
      <c r="B29" s="60" t="s">
        <v>164</v>
      </c>
      <c r="C29" s="61"/>
    </row>
    <row r="86" spans="1:41" ht="23.25">
      <c r="A86" s="62" t="s">
        <v>127</v>
      </c>
    </row>
    <row r="87" spans="1:41">
      <c r="A87" s="63"/>
    </row>
    <row r="88" spans="1:41">
      <c r="A88" s="64"/>
    </row>
    <row r="89" spans="1:41">
      <c r="A89" s="65"/>
      <c r="D89" s="2">
        <v>1987</v>
      </c>
      <c r="E89" s="2">
        <v>1988</v>
      </c>
      <c r="F89" s="2">
        <v>1989</v>
      </c>
      <c r="G89" s="2">
        <v>1990</v>
      </c>
      <c r="H89" s="2">
        <v>1991</v>
      </c>
      <c r="I89" s="2">
        <v>1992</v>
      </c>
      <c r="J89" s="2">
        <v>1993</v>
      </c>
      <c r="K89" s="2">
        <v>1994</v>
      </c>
      <c r="L89" s="2">
        <v>1995</v>
      </c>
      <c r="M89" s="2">
        <v>1996</v>
      </c>
      <c r="N89" s="2">
        <v>1997</v>
      </c>
      <c r="O89" s="2">
        <v>1998</v>
      </c>
      <c r="P89" s="2">
        <v>1999</v>
      </c>
      <c r="Q89" s="2">
        <v>2000</v>
      </c>
      <c r="R89" s="2">
        <v>2001</v>
      </c>
      <c r="S89" s="2">
        <v>2002</v>
      </c>
      <c r="T89" s="2">
        <v>2003</v>
      </c>
      <c r="U89" s="2">
        <v>2004</v>
      </c>
      <c r="V89" s="2">
        <v>2005</v>
      </c>
      <c r="W89" s="2">
        <v>2006</v>
      </c>
      <c r="X89" s="2">
        <v>2007</v>
      </c>
      <c r="Y89" s="2">
        <v>2008</v>
      </c>
      <c r="Z89" s="2">
        <v>2009</v>
      </c>
      <c r="AA89" s="2">
        <v>2010</v>
      </c>
      <c r="AB89" s="2">
        <v>2011</v>
      </c>
      <c r="AC89" s="2">
        <v>2012</v>
      </c>
      <c r="AD89" s="2">
        <v>2013</v>
      </c>
      <c r="AE89" s="2">
        <v>2014</v>
      </c>
      <c r="AF89" s="2">
        <v>2015</v>
      </c>
      <c r="AG89" s="2">
        <v>2016</v>
      </c>
      <c r="AH89" s="2">
        <v>2017</v>
      </c>
      <c r="AI89" s="2">
        <v>2018</v>
      </c>
      <c r="AJ89" s="2">
        <v>2019</v>
      </c>
      <c r="AK89" s="2">
        <v>2020</v>
      </c>
      <c r="AL89" s="2">
        <v>2021</v>
      </c>
      <c r="AM89" s="2">
        <v>2022</v>
      </c>
      <c r="AN89" s="2">
        <v>2023</v>
      </c>
      <c r="AO89" s="2">
        <v>2024</v>
      </c>
    </row>
    <row r="90" spans="1:41" ht="25.5">
      <c r="A90" s="66" t="s">
        <v>165</v>
      </c>
      <c r="B90" s="67"/>
      <c r="C90" s="67"/>
      <c r="D90" s="21">
        <v>2393.9134412590543</v>
      </c>
      <c r="E90" s="21">
        <v>2488.8647745182279</v>
      </c>
      <c r="F90" s="21">
        <v>2584.8312653956164</v>
      </c>
      <c r="G90" s="21">
        <v>2689.1975706768435</v>
      </c>
      <c r="H90" s="21">
        <v>2874.4365345461911</v>
      </c>
      <c r="I90" s="21">
        <v>3072.1195822041864</v>
      </c>
      <c r="J90" s="21">
        <v>3325.9482968144948</v>
      </c>
      <c r="K90" s="21">
        <v>3414.3031597741256</v>
      </c>
      <c r="L90" s="21">
        <v>3444.3724195015748</v>
      </c>
      <c r="M90" s="21">
        <v>3638.7346495993561</v>
      </c>
      <c r="N90" s="21">
        <v>3789.8064376985544</v>
      </c>
      <c r="O90" s="21">
        <v>3810.3317282095427</v>
      </c>
      <c r="P90" s="21">
        <v>3900.975068048323</v>
      </c>
      <c r="Q90" s="21">
        <v>3974.0814491128481</v>
      </c>
      <c r="R90" s="21">
        <v>4037.2058076341318</v>
      </c>
      <c r="S90" s="21">
        <v>4223.2353471151282</v>
      </c>
      <c r="T90" s="21">
        <v>4255.8083416688351</v>
      </c>
      <c r="U90" s="21">
        <v>4251.9058757732946</v>
      </c>
      <c r="V90" s="21">
        <v>4360.7022707758697</v>
      </c>
      <c r="W90" s="21">
        <v>4409.2365513888753</v>
      </c>
      <c r="X90" s="21">
        <v>4538.4216846802337</v>
      </c>
      <c r="Y90" s="21">
        <v>4639.2930020345302</v>
      </c>
      <c r="Z90" s="21">
        <v>5180.7994848099997</v>
      </c>
      <c r="AA90" s="21">
        <v>5073.6898576600006</v>
      </c>
      <c r="AB90" s="21">
        <v>5133.0741439700005</v>
      </c>
      <c r="AC90" s="21">
        <v>5465.2596925100006</v>
      </c>
      <c r="AD90" s="21">
        <v>5736.1111859400007</v>
      </c>
      <c r="AE90" s="21">
        <v>5957.3043516299995</v>
      </c>
      <c r="AF90" s="21">
        <v>5937.5255262800001</v>
      </c>
      <c r="AG90" s="21">
        <v>6057.5820279099999</v>
      </c>
      <c r="AH90" s="21">
        <v>6318.6535906899999</v>
      </c>
      <c r="AI90" s="21">
        <v>6260.3096069100002</v>
      </c>
      <c r="AJ90" s="21">
        <v>6722.3356841000004</v>
      </c>
      <c r="AK90" s="21">
        <v>6914.5503432899986</v>
      </c>
      <c r="AL90" s="21">
        <v>7086.9522007699998</v>
      </c>
      <c r="AM90" s="21">
        <v>6947.1527094199992</v>
      </c>
      <c r="AN90" s="21">
        <v>7365.3335681099998</v>
      </c>
      <c r="AO90" s="21">
        <v>0</v>
      </c>
    </row>
    <row r="91" spans="1:41">
      <c r="A91" s="66" t="s">
        <v>166</v>
      </c>
      <c r="B91" s="67"/>
      <c r="C91" s="67"/>
      <c r="D91" s="21">
        <v>2350.5424412590542</v>
      </c>
      <c r="E91" s="21">
        <v>2444.8037745182282</v>
      </c>
      <c r="F91" s="21">
        <v>2543.2642653956159</v>
      </c>
      <c r="G91" s="21">
        <v>2655.1334283768438</v>
      </c>
      <c r="H91" s="21">
        <v>2814.1305483361912</v>
      </c>
      <c r="I91" s="21">
        <v>3011.925547924186</v>
      </c>
      <c r="J91" s="21">
        <v>3326.2396761144951</v>
      </c>
      <c r="K91" s="21">
        <v>3442.7534940741252</v>
      </c>
      <c r="L91" s="21">
        <v>3484.1451129015745</v>
      </c>
      <c r="M91" s="21">
        <v>3640.137771579356</v>
      </c>
      <c r="N91" s="21">
        <v>3788.0206754685546</v>
      </c>
      <c r="O91" s="21">
        <v>3820.5677152495432</v>
      </c>
      <c r="P91" s="21">
        <v>3845.2518121383227</v>
      </c>
      <c r="Q91" s="21">
        <v>3861.2316823028482</v>
      </c>
      <c r="R91" s="21">
        <v>3900.7251722641317</v>
      </c>
      <c r="S91" s="21">
        <v>4103.0467003751273</v>
      </c>
      <c r="T91" s="21">
        <v>4187.0234535288346</v>
      </c>
      <c r="U91" s="21">
        <v>4219.1722488032929</v>
      </c>
      <c r="V91" s="21">
        <v>4296.9543302258689</v>
      </c>
      <c r="W91" s="21">
        <v>4379.8082007588755</v>
      </c>
      <c r="X91" s="21">
        <v>4483.5523579202336</v>
      </c>
      <c r="Y91" s="21">
        <v>4592.3471809445309</v>
      </c>
      <c r="Z91" s="21">
        <v>4939.7139598100002</v>
      </c>
      <c r="AA91" s="21">
        <v>5203.5680956600008</v>
      </c>
      <c r="AB91" s="21">
        <v>5278.5511009699994</v>
      </c>
      <c r="AC91" s="21">
        <v>5431.6611375100001</v>
      </c>
      <c r="AD91" s="21">
        <v>5629.7219499400007</v>
      </c>
      <c r="AE91" s="21">
        <v>5851.9585866299994</v>
      </c>
      <c r="AF91" s="21">
        <v>6018.7755292799993</v>
      </c>
      <c r="AG91" s="21">
        <v>6064.8044369100007</v>
      </c>
      <c r="AH91" s="21">
        <v>6254.9463216899994</v>
      </c>
      <c r="AI91" s="21">
        <v>6331.9344389099997</v>
      </c>
      <c r="AJ91" s="21">
        <v>6512.5378240999999</v>
      </c>
      <c r="AK91" s="21">
        <v>6714.2661952899998</v>
      </c>
      <c r="AL91" s="21">
        <v>6874.174330769999</v>
      </c>
      <c r="AM91" s="21">
        <v>6906.5021374200005</v>
      </c>
      <c r="AN91" s="21">
        <v>7106.8593501100004</v>
      </c>
      <c r="AO91" s="21">
        <v>0</v>
      </c>
    </row>
    <row r="92" spans="1:41">
      <c r="A92" s="66" t="s">
        <v>167</v>
      </c>
      <c r="B92" s="68"/>
      <c r="C92" s="68"/>
      <c r="D92" s="21">
        <v>43.371000000000095</v>
      </c>
      <c r="E92" s="21">
        <v>44.060999999999694</v>
      </c>
      <c r="F92" s="21">
        <v>41.567000000000462</v>
      </c>
      <c r="G92" s="21">
        <v>34.06414229999973</v>
      </c>
      <c r="H92" s="21">
        <v>60.305986209999901</v>
      </c>
      <c r="I92" s="21">
        <v>60.194034280000324</v>
      </c>
      <c r="J92" s="21">
        <v>-0.29137930000024426</v>
      </c>
      <c r="K92" s="21">
        <v>-28.450334299999668</v>
      </c>
      <c r="L92" s="21">
        <v>-39.772693399999753</v>
      </c>
      <c r="M92" s="21">
        <v>-1.4031219799999235</v>
      </c>
      <c r="N92" s="21">
        <v>1.7857622299998184</v>
      </c>
      <c r="O92" s="21">
        <v>-10.235987040000509</v>
      </c>
      <c r="P92" s="21">
        <v>55.723255910000262</v>
      </c>
      <c r="Q92" s="21">
        <v>112.84976680999989</v>
      </c>
      <c r="R92" s="21">
        <v>136.48063537000007</v>
      </c>
      <c r="S92" s="21">
        <v>120.18864674000088</v>
      </c>
      <c r="T92" s="21">
        <v>68.784888140000476</v>
      </c>
      <c r="U92" s="21">
        <v>32.733626970001751</v>
      </c>
      <c r="V92" s="21">
        <v>63.747940550000749</v>
      </c>
      <c r="W92" s="21">
        <v>29.428350629999841</v>
      </c>
      <c r="X92" s="21">
        <v>54.869326760000149</v>
      </c>
      <c r="Y92" s="21">
        <v>46.945821089999299</v>
      </c>
      <c r="Z92" s="21">
        <v>241.08552499999951</v>
      </c>
      <c r="AA92" s="21">
        <v>-129.87823800000024</v>
      </c>
      <c r="AB92" s="21">
        <v>-145.47695699999895</v>
      </c>
      <c r="AC92" s="21">
        <v>33.598555000000488</v>
      </c>
      <c r="AD92" s="21">
        <v>106.38923599999998</v>
      </c>
      <c r="AE92" s="21">
        <v>105.34576500000003</v>
      </c>
      <c r="AF92" s="21">
        <v>-81.250002999999197</v>
      </c>
      <c r="AG92" s="21">
        <v>-7.22240900000088</v>
      </c>
      <c r="AH92" s="21">
        <v>63.707269000000451</v>
      </c>
      <c r="AI92" s="21">
        <v>-71.624831999999515</v>
      </c>
      <c r="AJ92" s="21">
        <v>209.79786000000058</v>
      </c>
      <c r="AK92" s="21">
        <v>200.28414799999882</v>
      </c>
      <c r="AL92" s="21">
        <v>212.7778700000008</v>
      </c>
      <c r="AM92" s="21">
        <v>40.650571999998647</v>
      </c>
      <c r="AN92" s="21">
        <v>258.47421799999938</v>
      </c>
      <c r="AO92" s="21">
        <v>0</v>
      </c>
    </row>
    <row r="93" spans="1:41">
      <c r="A93" s="66" t="s">
        <v>168</v>
      </c>
      <c r="B93" s="68"/>
      <c r="C93" s="68"/>
      <c r="D93" s="21">
        <v>1675.3378070299973</v>
      </c>
      <c r="E93" s="21">
        <v>1719.398807029997</v>
      </c>
      <c r="F93" s="21">
        <v>1760.9658070299974</v>
      </c>
      <c r="G93" s="21">
        <v>1795.0299493299972</v>
      </c>
      <c r="H93" s="21">
        <v>1855.3359355399971</v>
      </c>
      <c r="I93" s="21">
        <v>1915.5299698199974</v>
      </c>
      <c r="J93" s="21">
        <v>1915.2385905199972</v>
      </c>
      <c r="K93" s="21">
        <v>1886.7882562199975</v>
      </c>
      <c r="L93" s="21">
        <v>1847.0155628199977</v>
      </c>
      <c r="M93" s="21">
        <v>1845.6124408399978</v>
      </c>
      <c r="N93" s="21">
        <v>1847.3982030699976</v>
      </c>
      <c r="O93" s="21">
        <v>1837.1622160299971</v>
      </c>
      <c r="P93" s="21">
        <v>1892.8854719399974</v>
      </c>
      <c r="Q93" s="21">
        <v>2005.7352387499973</v>
      </c>
      <c r="R93" s="21">
        <v>2142.2158741199974</v>
      </c>
      <c r="S93" s="21">
        <v>2262.4045208599982</v>
      </c>
      <c r="T93" s="21">
        <v>2331.1894089999987</v>
      </c>
      <c r="U93" s="21">
        <v>2363.9230359700005</v>
      </c>
      <c r="V93" s="21">
        <v>2427.6709765200012</v>
      </c>
      <c r="W93" s="21">
        <v>2457.099327150001</v>
      </c>
      <c r="X93" s="21">
        <v>2511.9686539100012</v>
      </c>
      <c r="Y93" s="21">
        <v>2558.9144750000005</v>
      </c>
      <c r="Z93" s="21">
        <v>2800</v>
      </c>
      <c r="AA93" s="21">
        <v>2700</v>
      </c>
      <c r="AB93" s="21">
        <v>2344.7662610000002</v>
      </c>
      <c r="AC93" s="21">
        <v>2504.7973830000001</v>
      </c>
      <c r="AD93" s="21">
        <v>2647.2905989999999</v>
      </c>
      <c r="AE93" s="21">
        <v>3008.187653</v>
      </c>
      <c r="AF93" s="21">
        <v>2579.6208000000001</v>
      </c>
      <c r="AG93" s="21">
        <v>2563.223978</v>
      </c>
      <c r="AH93" s="21">
        <v>3074.773248</v>
      </c>
      <c r="AI93" s="21">
        <v>2678.7901449999999</v>
      </c>
      <c r="AJ93" s="21">
        <v>2895.4106919999999</v>
      </c>
      <c r="AK93" s="21">
        <v>3176.2730329999999</v>
      </c>
      <c r="AL93" s="21">
        <v>3395.1076790000002</v>
      </c>
      <c r="AM93" s="21">
        <v>3382.6624780000002</v>
      </c>
      <c r="AN93" s="21">
        <v>3634.0317869999999</v>
      </c>
      <c r="AO93" s="21">
        <v>0</v>
      </c>
    </row>
    <row r="94" spans="1:41" ht="25.5">
      <c r="A94" s="66" t="s">
        <v>169</v>
      </c>
      <c r="D94" s="2">
        <v>2365.7034412590542</v>
      </c>
      <c r="E94" s="2">
        <v>2459.197774518228</v>
      </c>
      <c r="F94" s="2">
        <v>2552.2602653956164</v>
      </c>
      <c r="G94" s="2">
        <v>2649.8129059068433</v>
      </c>
      <c r="H94" s="2">
        <v>2827.9313931361912</v>
      </c>
      <c r="I94" s="2">
        <v>3013.7632812041866</v>
      </c>
      <c r="J94" s="2">
        <v>3273.892377724495</v>
      </c>
      <c r="K94" s="2">
        <v>3370.5541509541254</v>
      </c>
      <c r="L94" s="2">
        <v>3404.3666747815746</v>
      </c>
      <c r="M94" s="2">
        <v>3601.5774889693562</v>
      </c>
      <c r="N94" s="2">
        <v>3750.7420173585542</v>
      </c>
      <c r="O94" s="2">
        <v>3771.5375982995429</v>
      </c>
      <c r="P94" s="2">
        <v>3865.5419009883231</v>
      </c>
      <c r="Q94" s="2">
        <v>3945.5850132728483</v>
      </c>
      <c r="R94" s="2">
        <v>4021.4746180341317</v>
      </c>
      <c r="S94" s="2">
        <v>4217.8333105051279</v>
      </c>
      <c r="T94" s="2">
        <v>4223.3573968988348</v>
      </c>
      <c r="U94" s="2">
        <v>4218.8834772432947</v>
      </c>
      <c r="V94" s="2">
        <v>4315.8932572358699</v>
      </c>
      <c r="W94" s="2">
        <v>4362.539783358875</v>
      </c>
      <c r="X94" s="2">
        <v>4508.653112660234</v>
      </c>
      <c r="Y94" s="2">
        <v>4686.7192729445305</v>
      </c>
      <c r="Z94" s="2">
        <v>5180.7994848099997</v>
      </c>
      <c r="AA94" s="2">
        <v>5073.6898576600006</v>
      </c>
      <c r="AB94" s="2">
        <v>5133.0741439700005</v>
      </c>
      <c r="AC94" s="2">
        <v>5465.2596925100006</v>
      </c>
      <c r="AD94" s="2">
        <v>5736.1111859400007</v>
      </c>
      <c r="AE94" s="2">
        <v>5957.3043516299995</v>
      </c>
      <c r="AF94" s="2">
        <v>5937.5255262800001</v>
      </c>
      <c r="AG94" s="2">
        <v>6057.5820279099999</v>
      </c>
      <c r="AH94" s="2">
        <v>6195.5950146899995</v>
      </c>
      <c r="AI94" s="2">
        <v>6299.2992719100002</v>
      </c>
      <c r="AJ94" s="2">
        <v>6562.4875011000004</v>
      </c>
      <c r="AK94" s="2">
        <v>6865.9646802899988</v>
      </c>
      <c r="AL94" s="2">
        <v>6969.1862067699994</v>
      </c>
      <c r="AM94" s="2">
        <v>7133.2762584199991</v>
      </c>
      <c r="AN94" s="2">
        <v>7283.0515081100002</v>
      </c>
      <c r="AO94" s="2">
        <v>0</v>
      </c>
    </row>
    <row r="96" spans="1:41">
      <c r="A96" s="69" t="s">
        <v>84</v>
      </c>
    </row>
    <row r="98" spans="1:41">
      <c r="A98" s="68" t="s">
        <v>83</v>
      </c>
      <c r="B98" s="67" t="s">
        <v>82</v>
      </c>
      <c r="C98" s="67"/>
      <c r="E98" s="25">
        <f t="shared" ref="E98:AL98" si="3">(E90-D90)/ABS(D90)</f>
        <v>3.9663645152196898E-2</v>
      </c>
      <c r="F98" s="25">
        <f t="shared" si="3"/>
        <v>3.8558338669068409E-2</v>
      </c>
      <c r="G98" s="25">
        <f t="shared" si="3"/>
        <v>4.0376448040701625E-2</v>
      </c>
      <c r="H98" s="25">
        <f t="shared" si="3"/>
        <v>6.8882616096787863E-2</v>
      </c>
      <c r="I98" s="25">
        <f t="shared" si="3"/>
        <v>6.8772799566856682E-2</v>
      </c>
      <c r="J98" s="25">
        <f t="shared" si="3"/>
        <v>8.2623318467372697E-2</v>
      </c>
      <c r="K98" s="25">
        <f t="shared" si="3"/>
        <v>2.6565314633500071E-2</v>
      </c>
      <c r="L98" s="25">
        <f t="shared" si="3"/>
        <v>8.8068511553726376E-3</v>
      </c>
      <c r="M98" s="25">
        <f t="shared" si="3"/>
        <v>5.642892417710943E-2</v>
      </c>
      <c r="N98" s="25">
        <f t="shared" si="3"/>
        <v>4.1517671016717897E-2</v>
      </c>
      <c r="O98" s="25">
        <f t="shared" si="3"/>
        <v>5.415920535364523E-3</v>
      </c>
      <c r="P98" s="25">
        <f t="shared" si="3"/>
        <v>2.3788831604269062E-2</v>
      </c>
      <c r="Q98" s="25">
        <f t="shared" si="3"/>
        <v>1.8740540451877469E-2</v>
      </c>
      <c r="R98" s="25">
        <f t="shared" si="3"/>
        <v>1.5884012275434182E-2</v>
      </c>
      <c r="S98" s="25">
        <f t="shared" si="3"/>
        <v>4.6078785265102132E-2</v>
      </c>
      <c r="T98" s="25">
        <f t="shared" si="3"/>
        <v>7.7128059121680977E-3</v>
      </c>
      <c r="U98" s="25">
        <f t="shared" si="3"/>
        <v>-9.1697406984501712E-4</v>
      </c>
      <c r="V98" s="25">
        <f t="shared" si="3"/>
        <v>2.5587677192592667E-2</v>
      </c>
      <c r="W98" s="25">
        <f t="shared" si="3"/>
        <v>1.1129923025992389E-2</v>
      </c>
      <c r="X98" s="25">
        <f t="shared" si="3"/>
        <v>2.9298753148244244E-2</v>
      </c>
      <c r="Y98" s="25">
        <f t="shared" si="3"/>
        <v>2.2226078659635089E-2</v>
      </c>
      <c r="Z98" s="25">
        <f t="shared" si="3"/>
        <v>0.11672176828193338</v>
      </c>
      <c r="AA98" s="25">
        <f t="shared" si="3"/>
        <v>-2.0674343306287462E-2</v>
      </c>
      <c r="AB98" s="25">
        <f t="shared" si="3"/>
        <v>1.1704358755855855E-2</v>
      </c>
      <c r="AC98" s="25">
        <f t="shared" si="3"/>
        <v>6.4714738034756414E-2</v>
      </c>
      <c r="AD98" s="25">
        <f t="shared" si="3"/>
        <v>4.9558759998394077E-2</v>
      </c>
      <c r="AE98" s="25">
        <f t="shared" si="3"/>
        <v>3.8561519907803335E-2</v>
      </c>
      <c r="AF98" s="25">
        <f t="shared" si="3"/>
        <v>-3.3200965038134396E-3</v>
      </c>
      <c r="AG98" s="25">
        <f t="shared" si="3"/>
        <v>2.0219955450906157E-2</v>
      </c>
      <c r="AH98" s="25">
        <f t="shared" si="3"/>
        <v>4.3098312425176602E-2</v>
      </c>
      <c r="AI98" s="25">
        <f t="shared" si="3"/>
        <v>-9.2336101263668889E-3</v>
      </c>
      <c r="AJ98" s="25">
        <f t="shared" si="3"/>
        <v>7.3802432499508561E-2</v>
      </c>
      <c r="AK98" s="25">
        <f t="shared" si="3"/>
        <v>2.8593433625255248E-2</v>
      </c>
      <c r="AL98" s="25">
        <f t="shared" si="3"/>
        <v>2.493319867824853E-2</v>
      </c>
      <c r="AM98" s="25">
        <f t="shared" ref="AM98:AO98" si="4">(AM90-AL90)/ABS(AL90)</f>
        <v>-1.9726320622680558E-2</v>
      </c>
      <c r="AN98" s="25">
        <f t="shared" si="4"/>
        <v>6.0194568362225268E-2</v>
      </c>
      <c r="AO98" s="25">
        <f t="shared" si="4"/>
        <v>-1</v>
      </c>
    </row>
    <row r="99" spans="1:41">
      <c r="A99" s="68" t="s">
        <v>81</v>
      </c>
      <c r="B99" s="67" t="s">
        <v>80</v>
      </c>
      <c r="C99" s="67"/>
      <c r="E99" s="25">
        <f t="shared" ref="E99:AL99" si="5">(E91-D91)/ABS(D91)</f>
        <v>4.0101949066992194E-2</v>
      </c>
      <c r="F99" s="25">
        <f t="shared" si="5"/>
        <v>4.0273371590646465E-2</v>
      </c>
      <c r="G99" s="25">
        <f t="shared" si="5"/>
        <v>4.3986448637427039E-2</v>
      </c>
      <c r="H99" s="25">
        <f t="shared" si="5"/>
        <v>5.9882911442438028E-2</v>
      </c>
      <c r="I99" s="25">
        <f t="shared" si="5"/>
        <v>7.0286362409497302E-2</v>
      </c>
      <c r="J99" s="25">
        <f t="shared" si="5"/>
        <v>0.10435653975807396</v>
      </c>
      <c r="K99" s="25">
        <f t="shared" si="5"/>
        <v>3.50286898434614E-2</v>
      </c>
      <c r="L99" s="25">
        <f t="shared" si="5"/>
        <v>1.2022823852679269E-2</v>
      </c>
      <c r="M99" s="25">
        <f t="shared" si="5"/>
        <v>4.4772147434430989E-2</v>
      </c>
      <c r="N99" s="25">
        <f t="shared" si="5"/>
        <v>4.0625633744910773E-2</v>
      </c>
      <c r="O99" s="25">
        <f t="shared" si="5"/>
        <v>8.5920966566431778E-3</v>
      </c>
      <c r="P99" s="25">
        <f t="shared" si="5"/>
        <v>6.4608452796830716E-3</v>
      </c>
      <c r="Q99" s="25">
        <f t="shared" si="5"/>
        <v>4.1557408838822241E-3</v>
      </c>
      <c r="R99" s="25">
        <f t="shared" si="5"/>
        <v>1.0228210377091266E-2</v>
      </c>
      <c r="S99" s="25">
        <f t="shared" si="5"/>
        <v>5.1867670542285436E-2</v>
      </c>
      <c r="T99" s="25">
        <f t="shared" si="5"/>
        <v>2.0466925990881252E-2</v>
      </c>
      <c r="U99" s="25">
        <f t="shared" si="5"/>
        <v>7.6781980400332343E-3</v>
      </c>
      <c r="V99" s="25">
        <f t="shared" si="5"/>
        <v>1.8435388942614952E-2</v>
      </c>
      <c r="W99" s="25">
        <f t="shared" si="5"/>
        <v>1.9281999333851739E-2</v>
      </c>
      <c r="X99" s="25">
        <f t="shared" si="5"/>
        <v>2.3686917875395244E-2</v>
      </c>
      <c r="Y99" s="25">
        <f t="shared" si="5"/>
        <v>2.4265317841579422E-2</v>
      </c>
      <c r="Z99" s="25">
        <f t="shared" si="5"/>
        <v>7.5640356701869541E-2</v>
      </c>
      <c r="AA99" s="25">
        <f t="shared" si="5"/>
        <v>5.3414861264588165E-2</v>
      </c>
      <c r="AB99" s="25">
        <f t="shared" si="5"/>
        <v>1.4409921025639625E-2</v>
      </c>
      <c r="AC99" s="25">
        <f t="shared" si="5"/>
        <v>2.9006072615620757E-2</v>
      </c>
      <c r="AD99" s="25">
        <f t="shared" si="5"/>
        <v>3.6464132687186797E-2</v>
      </c>
      <c r="AE99" s="25">
        <f t="shared" si="5"/>
        <v>3.947559731477808E-2</v>
      </c>
      <c r="AF99" s="25">
        <f t="shared" si="5"/>
        <v>2.8506172793349466E-2</v>
      </c>
      <c r="AG99" s="25">
        <f t="shared" si="5"/>
        <v>7.6475534610123026E-3</v>
      </c>
      <c r="AH99" s="25">
        <f t="shared" si="5"/>
        <v>3.1351692665110141E-2</v>
      </c>
      <c r="AI99" s="25">
        <f t="shared" si="5"/>
        <v>1.2308357779671427E-2</v>
      </c>
      <c r="AJ99" s="25">
        <f t="shared" si="5"/>
        <v>2.8522623999418701E-2</v>
      </c>
      <c r="AK99" s="25">
        <f t="shared" si="5"/>
        <v>3.0975385731119007E-2</v>
      </c>
      <c r="AL99" s="25">
        <f t="shared" si="5"/>
        <v>2.381617451988623E-2</v>
      </c>
      <c r="AM99" s="25">
        <f t="shared" ref="AM99:AO99" si="6">(AM91-AL91)/ABS(AL91)</f>
        <v>4.7027912145458208E-3</v>
      </c>
      <c r="AN99" s="25">
        <f t="shared" si="6"/>
        <v>2.9009940010652845E-2</v>
      </c>
      <c r="AO99" s="25">
        <f t="shared" si="6"/>
        <v>-1</v>
      </c>
    </row>
  </sheetData>
  <pageMargins left="3.937007874015748E-2" right="3.937007874015748E-2" top="3.937007874015748E-2" bottom="3.937007874015748E-2" header="0" footer="3.937007874015748E-2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1878A-8292-4879-8F3B-A8CCF402BF27}">
  <sheetPr>
    <pageSetUpPr fitToPage="1"/>
  </sheetPr>
  <dimension ref="A1:AM23"/>
  <sheetViews>
    <sheetView zoomScaleNormal="100" workbookViewId="0"/>
  </sheetViews>
  <sheetFormatPr baseColWidth="10" defaultColWidth="10" defaultRowHeight="14.25"/>
  <cols>
    <col min="1" max="2" width="40.875" style="2" customWidth="1"/>
    <col min="3" max="39" width="11" style="2" customWidth="1"/>
    <col min="40" max="16384" width="10" style="2"/>
  </cols>
  <sheetData>
    <row r="1" spans="1:39" ht="54">
      <c r="A1" s="29" t="s">
        <v>170</v>
      </c>
      <c r="B1" s="29" t="s">
        <v>171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</row>
    <row r="2" spans="1:39">
      <c r="A2" s="13" t="s">
        <v>53</v>
      </c>
      <c r="B2" s="13" t="s">
        <v>54</v>
      </c>
    </row>
    <row r="4" spans="1:39" ht="18">
      <c r="A4" s="12"/>
      <c r="B4" s="1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1:39" ht="15">
      <c r="A5" s="3"/>
      <c r="B5" s="3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</row>
    <row r="6" spans="1:39">
      <c r="A6" s="5"/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>
      <c r="A7" s="9"/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</row>
    <row r="8" spans="1:39">
      <c r="A8" s="9"/>
      <c r="B8" s="9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</row>
    <row r="9" spans="1:39">
      <c r="A9" s="10"/>
      <c r="B9" s="10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</row>
    <row r="10" spans="1:39" ht="21.75" customHeight="1"/>
    <row r="11" spans="1:39">
      <c r="A11" s="9"/>
      <c r="B11" s="9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</row>
    <row r="12" spans="1:39">
      <c r="A12" s="7"/>
      <c r="B12" s="7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</row>
    <row r="13" spans="1:39">
      <c r="A13" s="5"/>
      <c r="B13" s="5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9" spans="1:39">
      <c r="A19" s="15" t="s">
        <v>53</v>
      </c>
      <c r="B19" s="15" t="s">
        <v>54</v>
      </c>
      <c r="C19" s="24">
        <v>1987</v>
      </c>
      <c r="D19" s="24">
        <v>1988</v>
      </c>
      <c r="E19" s="24">
        <v>1989</v>
      </c>
      <c r="F19" s="24">
        <v>1990</v>
      </c>
      <c r="G19" s="24">
        <v>1991</v>
      </c>
      <c r="H19" s="24">
        <v>1992</v>
      </c>
      <c r="I19" s="24">
        <v>1993</v>
      </c>
      <c r="J19" s="24">
        <v>1994</v>
      </c>
      <c r="K19" s="24">
        <v>1995</v>
      </c>
      <c r="L19" s="24">
        <v>1996</v>
      </c>
      <c r="M19" s="24">
        <v>1997</v>
      </c>
      <c r="N19" s="24">
        <v>1998</v>
      </c>
      <c r="O19" s="24">
        <v>1999</v>
      </c>
      <c r="P19" s="24">
        <v>2000</v>
      </c>
      <c r="Q19" s="24">
        <v>2001</v>
      </c>
      <c r="R19" s="24">
        <v>2002</v>
      </c>
      <c r="S19" s="24">
        <v>2003</v>
      </c>
      <c r="T19" s="24">
        <v>2004</v>
      </c>
      <c r="U19" s="24">
        <v>2005</v>
      </c>
      <c r="V19" s="24">
        <v>2006</v>
      </c>
      <c r="W19" s="24">
        <v>2007</v>
      </c>
      <c r="X19" s="24">
        <v>2008</v>
      </c>
      <c r="Y19" s="24">
        <v>2009</v>
      </c>
      <c r="Z19" s="24">
        <v>2010</v>
      </c>
      <c r="AA19" s="24">
        <v>2011</v>
      </c>
      <c r="AB19" s="24">
        <v>2012</v>
      </c>
      <c r="AC19" s="24">
        <v>2013</v>
      </c>
      <c r="AD19" s="24">
        <v>2014</v>
      </c>
      <c r="AE19" s="24">
        <v>2015</v>
      </c>
      <c r="AF19" s="24">
        <v>2016</v>
      </c>
      <c r="AG19" s="24">
        <v>2017</v>
      </c>
      <c r="AH19" s="24">
        <v>2018</v>
      </c>
      <c r="AI19" s="24">
        <v>2019</v>
      </c>
      <c r="AJ19" s="24">
        <v>2020</v>
      </c>
      <c r="AK19" s="24">
        <v>2021</v>
      </c>
      <c r="AL19" s="24">
        <v>2022</v>
      </c>
      <c r="AM19" s="24">
        <v>2023</v>
      </c>
    </row>
    <row r="20" spans="1:39">
      <c r="A20" s="16" t="s">
        <v>139</v>
      </c>
      <c r="B20" s="16" t="s">
        <v>140</v>
      </c>
      <c r="C20" s="19">
        <v>2365.7034412590542</v>
      </c>
      <c r="D20" s="2">
        <v>2459.197774518228</v>
      </c>
      <c r="E20" s="2">
        <v>2552.2602653956164</v>
      </c>
      <c r="F20" s="2">
        <v>2649.8129059068433</v>
      </c>
      <c r="G20" s="2">
        <v>2827.9313931361912</v>
      </c>
      <c r="H20" s="2">
        <v>3013.7632812041866</v>
      </c>
      <c r="I20" s="2">
        <v>3273.892377724495</v>
      </c>
      <c r="J20" s="2">
        <v>3370.5541509541254</v>
      </c>
      <c r="K20" s="2">
        <v>3404.3666747815746</v>
      </c>
      <c r="L20" s="2">
        <v>3601.5774889693562</v>
      </c>
      <c r="M20" s="2">
        <v>3750.7420173585542</v>
      </c>
      <c r="N20" s="2">
        <v>3771.5375982995429</v>
      </c>
      <c r="O20" s="2">
        <v>3865.5419009883231</v>
      </c>
      <c r="P20" s="2">
        <v>3945.5850132728483</v>
      </c>
      <c r="Q20" s="2">
        <v>4021.4746180341317</v>
      </c>
      <c r="R20" s="2">
        <v>4217.8333105051279</v>
      </c>
      <c r="S20" s="2">
        <v>4223.3573968988348</v>
      </c>
      <c r="T20" s="2">
        <v>4218.8834772432947</v>
      </c>
      <c r="U20" s="2">
        <v>4315.8932572358699</v>
      </c>
      <c r="V20" s="2">
        <v>4362.539783358875</v>
      </c>
      <c r="W20" s="2">
        <v>4508.653112660234</v>
      </c>
      <c r="X20" s="2">
        <v>4686.7192729445305</v>
      </c>
      <c r="Y20" s="2">
        <v>5180.7994848099997</v>
      </c>
      <c r="Z20" s="2">
        <v>5073.6898576600006</v>
      </c>
      <c r="AA20" s="2">
        <v>5133.0741439700005</v>
      </c>
      <c r="AB20" s="2">
        <v>5465.2596925100006</v>
      </c>
      <c r="AC20" s="2">
        <v>5736.1111859400007</v>
      </c>
      <c r="AD20" s="2">
        <v>5957.3043516299995</v>
      </c>
      <c r="AE20" s="2">
        <v>5937.5255262800001</v>
      </c>
      <c r="AF20" s="2">
        <v>6057.5820279099999</v>
      </c>
      <c r="AG20" s="2">
        <v>6195.5950146899995</v>
      </c>
      <c r="AH20" s="2">
        <v>6299.2992719100002</v>
      </c>
      <c r="AI20" s="2">
        <v>6562.4875011000004</v>
      </c>
      <c r="AJ20" s="2">
        <v>6865.9646802899988</v>
      </c>
      <c r="AK20" s="2">
        <v>6969.1862067699994</v>
      </c>
      <c r="AL20" s="2">
        <v>7133.2762584199991</v>
      </c>
      <c r="AM20" s="2">
        <v>7283.0515081100002</v>
      </c>
    </row>
    <row r="21" spans="1:39">
      <c r="A21" s="17" t="s">
        <v>147</v>
      </c>
      <c r="B21" s="17" t="s">
        <v>148</v>
      </c>
      <c r="C21" s="20">
        <v>2393.9134412590543</v>
      </c>
      <c r="D21" s="21">
        <v>2488.8647745182279</v>
      </c>
      <c r="E21" s="21">
        <v>2584.8312653956164</v>
      </c>
      <c r="F21" s="21">
        <v>2689.1975706768435</v>
      </c>
      <c r="G21" s="21">
        <v>2874.4365345461911</v>
      </c>
      <c r="H21" s="21">
        <v>3072.1195822041864</v>
      </c>
      <c r="I21" s="21">
        <v>3325.9482968144948</v>
      </c>
      <c r="J21" s="21">
        <v>3414.3031597741256</v>
      </c>
      <c r="K21" s="21">
        <v>3444.3724195015748</v>
      </c>
      <c r="L21" s="21">
        <v>3638.7346495993561</v>
      </c>
      <c r="M21" s="21">
        <v>3789.8064376985544</v>
      </c>
      <c r="N21" s="21">
        <v>3810.3317282095427</v>
      </c>
      <c r="O21" s="21">
        <v>3900.975068048323</v>
      </c>
      <c r="P21" s="21">
        <v>3974.0814491128481</v>
      </c>
      <c r="Q21" s="21">
        <v>4037.2058076341318</v>
      </c>
      <c r="R21" s="21">
        <v>4223.2353471151282</v>
      </c>
      <c r="S21" s="21">
        <v>4255.8083416688351</v>
      </c>
      <c r="T21" s="21">
        <v>4251.9058757732946</v>
      </c>
      <c r="U21" s="21">
        <v>4360.7022707758697</v>
      </c>
      <c r="V21" s="21">
        <v>4409.2365513888753</v>
      </c>
      <c r="W21" s="21">
        <v>4538.4216846802337</v>
      </c>
      <c r="X21" s="21">
        <v>4639.2930020345302</v>
      </c>
      <c r="Y21" s="21">
        <v>5180.7994848099997</v>
      </c>
      <c r="Z21" s="21">
        <v>5073.6898576600006</v>
      </c>
      <c r="AA21" s="21">
        <v>5133.0741439700005</v>
      </c>
      <c r="AB21" s="21">
        <v>5465.2596925100006</v>
      </c>
      <c r="AC21" s="21">
        <v>5736.1111859400007</v>
      </c>
      <c r="AD21" s="21">
        <v>5957.3043516299995</v>
      </c>
      <c r="AE21" s="21">
        <v>5937.5255262800001</v>
      </c>
      <c r="AF21" s="21">
        <v>6057.5820279099999</v>
      </c>
      <c r="AG21" s="21">
        <v>6318.6535906899999</v>
      </c>
      <c r="AH21" s="21">
        <v>6260.3096069100002</v>
      </c>
      <c r="AI21" s="21">
        <v>6722.3356841000004</v>
      </c>
      <c r="AJ21" s="21">
        <v>6914.5503432899986</v>
      </c>
      <c r="AK21" s="21">
        <v>7086.9522007699998</v>
      </c>
      <c r="AL21" s="21">
        <v>6947.1527094199992</v>
      </c>
      <c r="AM21" s="21">
        <v>7365.3335681099998</v>
      </c>
    </row>
    <row r="22" spans="1:39">
      <c r="A22" s="17" t="s">
        <v>81</v>
      </c>
      <c r="B22" s="17" t="s">
        <v>80</v>
      </c>
      <c r="C22" s="20">
        <v>2350.5424412590542</v>
      </c>
      <c r="D22" s="21">
        <v>2444.8037745182282</v>
      </c>
      <c r="E22" s="21">
        <v>2543.2642653956159</v>
      </c>
      <c r="F22" s="21">
        <v>2655.1334283768438</v>
      </c>
      <c r="G22" s="21">
        <v>2814.1305483361912</v>
      </c>
      <c r="H22" s="21">
        <v>3011.925547924186</v>
      </c>
      <c r="I22" s="21">
        <v>3326.2396761144951</v>
      </c>
      <c r="J22" s="21">
        <v>3442.7534940741252</v>
      </c>
      <c r="K22" s="21">
        <v>3484.1451129015745</v>
      </c>
      <c r="L22" s="21">
        <v>3640.137771579356</v>
      </c>
      <c r="M22" s="21">
        <v>3788.0206754685546</v>
      </c>
      <c r="N22" s="21">
        <v>3820.5677152495432</v>
      </c>
      <c r="O22" s="21">
        <v>3845.2518121383227</v>
      </c>
      <c r="P22" s="21">
        <v>3861.2316823028482</v>
      </c>
      <c r="Q22" s="21">
        <v>3900.7251722641317</v>
      </c>
      <c r="R22" s="21">
        <v>4103.0467003751273</v>
      </c>
      <c r="S22" s="21">
        <v>4187.0234535288346</v>
      </c>
      <c r="T22" s="21">
        <v>4219.1722488032929</v>
      </c>
      <c r="U22" s="21">
        <v>4296.9543302258689</v>
      </c>
      <c r="V22" s="21">
        <v>4379.8082007588755</v>
      </c>
      <c r="W22" s="21">
        <v>4483.5523579202336</v>
      </c>
      <c r="X22" s="21">
        <v>4592.3471809445309</v>
      </c>
      <c r="Y22" s="21">
        <v>4939.7139598100002</v>
      </c>
      <c r="Z22" s="21">
        <v>5203.5680956600008</v>
      </c>
      <c r="AA22" s="21">
        <v>5278.5511009699994</v>
      </c>
      <c r="AB22" s="21">
        <v>5431.6611375100001</v>
      </c>
      <c r="AC22" s="21">
        <v>5629.7219499400007</v>
      </c>
      <c r="AD22" s="21">
        <v>5851.9585866299994</v>
      </c>
      <c r="AE22" s="21">
        <v>6018.7755292799993</v>
      </c>
      <c r="AF22" s="21">
        <v>6064.8044369100007</v>
      </c>
      <c r="AG22" s="21">
        <v>6254.9463216899994</v>
      </c>
      <c r="AH22" s="21">
        <v>6331.9344389099997</v>
      </c>
      <c r="AI22" s="21">
        <v>6512.5378240999999</v>
      </c>
      <c r="AJ22" s="21">
        <v>6714.2661952899998</v>
      </c>
      <c r="AK22" s="21">
        <v>6874.174330769999</v>
      </c>
      <c r="AL22" s="21">
        <v>6906.5021374200005</v>
      </c>
      <c r="AM22" s="21">
        <v>7106.8593501100004</v>
      </c>
    </row>
    <row r="23" spans="1:39" ht="15" thickBot="1">
      <c r="A23" s="18" t="s">
        <v>159</v>
      </c>
      <c r="B23" s="18" t="s">
        <v>160</v>
      </c>
      <c r="C23" s="22">
        <v>1675.3378070299973</v>
      </c>
      <c r="D23" s="23">
        <v>1719.398807029997</v>
      </c>
      <c r="E23" s="23">
        <v>1760.9658070299974</v>
      </c>
      <c r="F23" s="23">
        <v>1795.0299493299972</v>
      </c>
      <c r="G23" s="23">
        <v>1855.3359355399971</v>
      </c>
      <c r="H23" s="23">
        <v>1915.5299698199974</v>
      </c>
      <c r="I23" s="23">
        <v>1915.2385905199972</v>
      </c>
      <c r="J23" s="23">
        <v>1886.7882562199975</v>
      </c>
      <c r="K23" s="23">
        <v>1847.0155628199977</v>
      </c>
      <c r="L23" s="23">
        <v>1845.6124408399978</v>
      </c>
      <c r="M23" s="23">
        <v>1847.3982030699976</v>
      </c>
      <c r="N23" s="23">
        <v>1837.1622160299971</v>
      </c>
      <c r="O23" s="23">
        <v>1892.8854719399974</v>
      </c>
      <c r="P23" s="23">
        <v>2005.7352387499973</v>
      </c>
      <c r="Q23" s="23">
        <v>2142.2158741199974</v>
      </c>
      <c r="R23" s="23">
        <v>2262.4045208599982</v>
      </c>
      <c r="S23" s="23">
        <v>2331.1894089999987</v>
      </c>
      <c r="T23" s="23">
        <v>2363.9230359700005</v>
      </c>
      <c r="U23" s="23">
        <v>2427.6709765200012</v>
      </c>
      <c r="V23" s="23">
        <v>2457.099327150001</v>
      </c>
      <c r="W23" s="23">
        <v>2511.9686539100012</v>
      </c>
      <c r="X23" s="23">
        <v>2558.9144750000005</v>
      </c>
      <c r="Y23" s="23">
        <v>2800</v>
      </c>
      <c r="Z23" s="23">
        <v>2700</v>
      </c>
      <c r="AA23" s="23">
        <v>2344.7662610000002</v>
      </c>
      <c r="AB23" s="23">
        <v>2504.7973830000001</v>
      </c>
      <c r="AC23" s="23">
        <v>2647.2905989999999</v>
      </c>
      <c r="AD23" s="23">
        <v>3008.187653</v>
      </c>
      <c r="AE23" s="23">
        <v>2579.6208000000001</v>
      </c>
      <c r="AF23" s="23">
        <v>2563.223978</v>
      </c>
      <c r="AG23" s="23">
        <v>3074.773248</v>
      </c>
      <c r="AH23" s="23">
        <v>2678.7901449999999</v>
      </c>
      <c r="AI23" s="23">
        <v>2895.4106919999999</v>
      </c>
      <c r="AJ23" s="23">
        <v>3176.2730329999999</v>
      </c>
      <c r="AK23" s="23">
        <v>3395.1076790000002</v>
      </c>
      <c r="AL23" s="23">
        <v>3382.6624780000002</v>
      </c>
      <c r="AM23" s="23">
        <v>3634.0317869999999</v>
      </c>
    </row>
  </sheetData>
  <pageMargins left="3.937007874015748E-2" right="3.937007874015748E-2" top="3.937007874015748E-2" bottom="3.937007874015748E-2" header="0" footer="3.937007874015748E-2"/>
  <pageSetup paperSize="9" scale="2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Q61"/>
  <sheetViews>
    <sheetView zoomScaleNormal="100" workbookViewId="0"/>
  </sheetViews>
  <sheetFormatPr baseColWidth="10" defaultColWidth="8.25" defaultRowHeight="14.25" outlineLevelRow="1" outlineLevelCol="1"/>
  <cols>
    <col min="1" max="1" width="46.625" style="110" customWidth="1"/>
    <col min="2" max="2" width="46.625" style="121" customWidth="1"/>
    <col min="3" max="3" width="1.875" style="126" customWidth="1"/>
    <col min="4" max="10" width="12.625" style="121" hidden="1" customWidth="1" outlineLevel="1"/>
    <col min="11" max="11" width="12.625" style="121" customWidth="1" collapsed="1"/>
    <col min="12" max="12" width="12.625" style="121" hidden="1" customWidth="1" outlineLevel="1"/>
    <col min="13" max="14" width="12.625" style="121" hidden="1" customWidth="1" outlineLevel="1" collapsed="1"/>
    <col min="15" max="20" width="12.625" style="110" hidden="1" customWidth="1" outlineLevel="1"/>
    <col min="21" max="22" width="12.625" style="110" hidden="1" customWidth="1" outlineLevel="1" collapsed="1"/>
    <col min="23" max="23" width="12.625" style="110" hidden="1" customWidth="1" outlineLevel="1"/>
    <col min="24" max="24" width="12.625" style="110" customWidth="1" collapsed="1"/>
    <col min="25" max="33" width="12.625" style="110" hidden="1" customWidth="1" outlineLevel="1"/>
    <col min="34" max="34" width="12.625" style="110" customWidth="1" collapsed="1"/>
    <col min="35" max="38" width="12.625" style="110" hidden="1" customWidth="1" outlineLevel="1"/>
    <col min="39" max="43" width="12.625" style="110" hidden="1" customWidth="1" outlineLevel="1" collapsed="1"/>
    <col min="44" max="44" width="12.625" style="110" customWidth="1" collapsed="1"/>
    <col min="45" max="45" width="12.625" style="110" hidden="1" customWidth="1" outlineLevel="1" collapsed="1"/>
    <col min="46" max="47" width="12.625" style="110" customWidth="1" collapsed="1"/>
    <col min="48" max="49" width="12.625" style="110" customWidth="1"/>
    <col min="50" max="50" width="10.5" style="72" customWidth="1"/>
    <col min="51" max="51" width="9.625" style="72" bestFit="1" customWidth="1"/>
    <col min="52" max="52" width="8.75" style="72" bestFit="1" customWidth="1"/>
    <col min="53" max="53" width="8.25" style="72"/>
    <col min="54" max="16384" width="8.25" style="110"/>
  </cols>
  <sheetData>
    <row r="1" spans="1:83" s="73" customFormat="1" ht="54.75" customHeight="1">
      <c r="A1" s="29" t="s">
        <v>172</v>
      </c>
      <c r="B1" s="29" t="s">
        <v>173</v>
      </c>
      <c r="C1" s="70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71" t="s">
        <v>129</v>
      </c>
      <c r="AW1" s="71" t="s">
        <v>131</v>
      </c>
      <c r="AX1" s="72"/>
      <c r="AY1" s="72"/>
      <c r="AZ1" s="72"/>
      <c r="BA1" s="72"/>
      <c r="CA1" s="72"/>
      <c r="CB1" s="72"/>
      <c r="CC1" s="72"/>
      <c r="CD1" s="72"/>
      <c r="CE1" s="72"/>
    </row>
    <row r="2" spans="1:83" s="78" customFormat="1" ht="35.25" customHeight="1">
      <c r="A2" s="74" t="s">
        <v>98</v>
      </c>
      <c r="B2" s="74" t="s">
        <v>97</v>
      </c>
      <c r="C2" s="75"/>
      <c r="D2" s="76">
        <v>1980</v>
      </c>
      <c r="E2" s="76">
        <v>1981</v>
      </c>
      <c r="F2" s="76">
        <v>1982</v>
      </c>
      <c r="G2" s="76">
        <v>1983</v>
      </c>
      <c r="H2" s="76">
        <v>1984</v>
      </c>
      <c r="I2" s="76">
        <v>1985</v>
      </c>
      <c r="J2" s="76">
        <v>1986</v>
      </c>
      <c r="K2" s="76">
        <v>1987</v>
      </c>
      <c r="L2" s="76">
        <v>1988</v>
      </c>
      <c r="M2" s="76">
        <v>1989</v>
      </c>
      <c r="N2" s="76">
        <v>1990</v>
      </c>
      <c r="O2" s="76">
        <v>1991</v>
      </c>
      <c r="P2" s="76">
        <v>1992</v>
      </c>
      <c r="Q2" s="76">
        <v>1993</v>
      </c>
      <c r="R2" s="76">
        <v>1994</v>
      </c>
      <c r="S2" s="76">
        <v>1995</v>
      </c>
      <c r="T2" s="76">
        <v>1996</v>
      </c>
      <c r="U2" s="76">
        <v>1997</v>
      </c>
      <c r="V2" s="76">
        <v>1998</v>
      </c>
      <c r="W2" s="76">
        <v>1999</v>
      </c>
      <c r="X2" s="76">
        <v>2000</v>
      </c>
      <c r="Y2" s="76">
        <v>2001</v>
      </c>
      <c r="Z2" s="76" t="s">
        <v>0</v>
      </c>
      <c r="AA2" s="76" t="s">
        <v>1</v>
      </c>
      <c r="AB2" s="76" t="s">
        <v>2</v>
      </c>
      <c r="AC2" s="76" t="s">
        <v>3</v>
      </c>
      <c r="AD2" s="76" t="s">
        <v>4</v>
      </c>
      <c r="AE2" s="76" t="s">
        <v>5</v>
      </c>
      <c r="AF2" s="76" t="s">
        <v>6</v>
      </c>
      <c r="AG2" s="76" t="s">
        <v>55</v>
      </c>
      <c r="AH2" s="76" t="s">
        <v>56</v>
      </c>
      <c r="AI2" s="76" t="s">
        <v>7</v>
      </c>
      <c r="AJ2" s="76" t="s">
        <v>8</v>
      </c>
      <c r="AK2" s="76" t="s">
        <v>9</v>
      </c>
      <c r="AL2" s="76" t="s">
        <v>10</v>
      </c>
      <c r="AM2" s="76" t="s">
        <v>57</v>
      </c>
      <c r="AN2" s="76" t="s">
        <v>58</v>
      </c>
      <c r="AO2" s="76" t="s">
        <v>59</v>
      </c>
      <c r="AP2" s="76" t="s">
        <v>90</v>
      </c>
      <c r="AQ2" s="76" t="s">
        <v>91</v>
      </c>
      <c r="AR2" s="76" t="s">
        <v>92</v>
      </c>
      <c r="AS2" s="76" t="s">
        <v>93</v>
      </c>
      <c r="AT2" s="76" t="s">
        <v>94</v>
      </c>
      <c r="AU2" s="76" t="s">
        <v>128</v>
      </c>
      <c r="AV2" s="77" t="s">
        <v>130</v>
      </c>
      <c r="AW2" s="77" t="s">
        <v>132</v>
      </c>
      <c r="AX2" s="72"/>
      <c r="AY2" s="72"/>
      <c r="AZ2" s="72"/>
      <c r="BA2" s="72"/>
      <c r="CA2" s="72"/>
      <c r="CB2" s="72"/>
      <c r="CC2" s="72"/>
      <c r="CD2" s="72"/>
      <c r="CE2" s="72"/>
    </row>
    <row r="3" spans="1:83" s="84" customFormat="1" ht="16.5" customHeight="1">
      <c r="A3" s="79" t="s">
        <v>133</v>
      </c>
      <c r="B3" s="80" t="s">
        <v>134</v>
      </c>
      <c r="C3" s="81"/>
      <c r="D3" s="82" t="s">
        <v>11</v>
      </c>
      <c r="E3" s="82" t="s">
        <v>11</v>
      </c>
      <c r="F3" s="82" t="s">
        <v>11</v>
      </c>
      <c r="G3" s="82" t="s">
        <v>11</v>
      </c>
      <c r="H3" s="82" t="s">
        <v>11</v>
      </c>
      <c r="I3" s="82" t="s">
        <v>11</v>
      </c>
      <c r="J3" s="82" t="s">
        <v>11</v>
      </c>
      <c r="K3" s="82">
        <v>2276.7027637490542</v>
      </c>
      <c r="L3" s="82">
        <v>2363.1277267482278</v>
      </c>
      <c r="M3" s="82">
        <v>2457.3137656156164</v>
      </c>
      <c r="N3" s="82">
        <v>2544.1116351668434</v>
      </c>
      <c r="O3" s="82">
        <v>2714.2182324761916</v>
      </c>
      <c r="P3" s="82">
        <v>2890.2768739841863</v>
      </c>
      <c r="Q3" s="82">
        <v>3143.7202830544952</v>
      </c>
      <c r="R3" s="82">
        <v>3240.0656106341253</v>
      </c>
      <c r="S3" s="82">
        <v>3268.9730856715746</v>
      </c>
      <c r="T3" s="82">
        <v>3464.2064351293561</v>
      </c>
      <c r="U3" s="82">
        <v>3591.8726516285542</v>
      </c>
      <c r="V3" s="82">
        <v>3610.4266888295429</v>
      </c>
      <c r="W3" s="82">
        <v>3699.9595865183228</v>
      </c>
      <c r="X3" s="82">
        <v>3796.3343094528486</v>
      </c>
      <c r="Y3" s="82">
        <v>3876.493438764132</v>
      </c>
      <c r="Z3" s="82">
        <v>4087.7215052651277</v>
      </c>
      <c r="AA3" s="82">
        <v>4094.0957994388355</v>
      </c>
      <c r="AB3" s="82">
        <v>4098.1367408832939</v>
      </c>
      <c r="AC3" s="82">
        <v>4190.6023876258705</v>
      </c>
      <c r="AD3" s="82">
        <v>4238.9161281688748</v>
      </c>
      <c r="AE3" s="82">
        <v>4397.4001731202334</v>
      </c>
      <c r="AF3" s="82">
        <v>4531.6354902345311</v>
      </c>
      <c r="AG3" s="82">
        <v>4919.3843727599997</v>
      </c>
      <c r="AH3" s="82">
        <v>4834.6317634900006</v>
      </c>
      <c r="AI3" s="82">
        <v>4912.4344713700002</v>
      </c>
      <c r="AJ3" s="82">
        <v>5158.7619619400002</v>
      </c>
      <c r="AK3" s="82">
        <v>5444.7825682000002</v>
      </c>
      <c r="AL3" s="82">
        <v>5626.7603423999999</v>
      </c>
      <c r="AM3" s="82">
        <v>5651.33795035</v>
      </c>
      <c r="AN3" s="82">
        <v>5712.6287411000003</v>
      </c>
      <c r="AO3" s="82">
        <v>5765.3322000499993</v>
      </c>
      <c r="AP3" s="82">
        <v>5878.2879536099999</v>
      </c>
      <c r="AQ3" s="82">
        <v>6108.4522028500005</v>
      </c>
      <c r="AR3" s="82">
        <v>6357.7812082499995</v>
      </c>
      <c r="AS3" s="82">
        <v>6448.6196012</v>
      </c>
      <c r="AT3" s="82">
        <v>6608.8426258799991</v>
      </c>
      <c r="AU3" s="82">
        <v>6740.95929935</v>
      </c>
      <c r="AV3" s="83">
        <f>IF(AU3="…","…",(AU3-AT3)/ABS(AT3))</f>
        <v>1.9990894162411527E-2</v>
      </c>
      <c r="AW3" s="83">
        <f>IF(OR(AU3="…",AK3="…"),"…",AVERAGE((AL3-AK3)/ABS(AK3),(AM3-AL3)/ABS(AL3),(AN3-AM3)/ABS(AM3),(AO3-AN3)/ABS(AN3),(AP3-AO3)/ABS(AO3),(AQ3-AP3)/ABS(AP3),(AR3-AQ3)/ABS(AQ3),(AS3-AR3)/ABS(AR3),(AT3-AS3)/ABS(AS3),(AU3-AT3)/ABS(AT3)))</f>
        <v>2.1655054836939004E-2</v>
      </c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72"/>
      <c r="CB3" s="72"/>
      <c r="CC3" s="72"/>
      <c r="CD3" s="72"/>
      <c r="CE3" s="72"/>
    </row>
    <row r="4" spans="1:83" s="93" customFormat="1" ht="12" customHeight="1">
      <c r="A4" s="85" t="s">
        <v>60</v>
      </c>
      <c r="B4" s="86" t="s">
        <v>95</v>
      </c>
      <c r="C4" s="87"/>
      <c r="D4" s="88" t="s">
        <v>11</v>
      </c>
      <c r="E4" s="88" t="s">
        <v>11</v>
      </c>
      <c r="F4" s="88" t="s">
        <v>11</v>
      </c>
      <c r="G4" s="88" t="s">
        <v>11</v>
      </c>
      <c r="H4" s="88" t="s">
        <v>11</v>
      </c>
      <c r="I4" s="88" t="s">
        <v>11</v>
      </c>
      <c r="J4" s="88" t="s">
        <v>11</v>
      </c>
      <c r="K4" s="88" t="s">
        <v>11</v>
      </c>
      <c r="L4" s="88" t="s">
        <v>11</v>
      </c>
      <c r="M4" s="88" t="s">
        <v>11</v>
      </c>
      <c r="N4" s="88" t="s">
        <v>11</v>
      </c>
      <c r="O4" s="88" t="s">
        <v>11</v>
      </c>
      <c r="P4" s="88" t="s">
        <v>11</v>
      </c>
      <c r="Q4" s="88" t="s">
        <v>11</v>
      </c>
      <c r="R4" s="88" t="s">
        <v>11</v>
      </c>
      <c r="S4" s="88" t="s">
        <v>11</v>
      </c>
      <c r="T4" s="88" t="s">
        <v>11</v>
      </c>
      <c r="U4" s="88" t="s">
        <v>11</v>
      </c>
      <c r="V4" s="88" t="s">
        <v>11</v>
      </c>
      <c r="W4" s="88" t="s">
        <v>11</v>
      </c>
      <c r="X4" s="88" t="s">
        <v>11</v>
      </c>
      <c r="Y4" s="88" t="s">
        <v>11</v>
      </c>
      <c r="Z4" s="88" t="s">
        <v>11</v>
      </c>
      <c r="AA4" s="88" t="s">
        <v>11</v>
      </c>
      <c r="AB4" s="88" t="s">
        <v>11</v>
      </c>
      <c r="AC4" s="88" t="s">
        <v>11</v>
      </c>
      <c r="AD4" s="88" t="s">
        <v>11</v>
      </c>
      <c r="AE4" s="88" t="s">
        <v>11</v>
      </c>
      <c r="AF4" s="88" t="s">
        <v>11</v>
      </c>
      <c r="AG4" s="88">
        <v>4736.9305039999999</v>
      </c>
      <c r="AH4" s="88">
        <v>4656.5188680000001</v>
      </c>
      <c r="AI4" s="88">
        <v>4761.1338539999997</v>
      </c>
      <c r="AJ4" s="88">
        <v>4997.7895109999999</v>
      </c>
      <c r="AK4" s="88">
        <v>5144.9189779999997</v>
      </c>
      <c r="AL4" s="88">
        <v>5323.4547599999996</v>
      </c>
      <c r="AM4" s="88">
        <v>5343.4276369999998</v>
      </c>
      <c r="AN4" s="88">
        <v>5387.3761359999999</v>
      </c>
      <c r="AO4" s="88">
        <v>5444.8138339999996</v>
      </c>
      <c r="AP4" s="88">
        <v>5567.1967500000001</v>
      </c>
      <c r="AQ4" s="88">
        <v>5793.7357730000003</v>
      </c>
      <c r="AR4" s="88">
        <v>6013.7653369999998</v>
      </c>
      <c r="AS4" s="88">
        <v>6109.6982660000003</v>
      </c>
      <c r="AT4" s="88">
        <v>6300.3969509999997</v>
      </c>
      <c r="AU4" s="88">
        <v>6434.6612059999998</v>
      </c>
      <c r="AV4" s="89">
        <f t="shared" ref="AV4:AV42" si="0">IF(AU4="…","…",(AU4-AT4)/ABS(AT4))</f>
        <v>2.131044377746542E-2</v>
      </c>
      <c r="AW4" s="89">
        <f t="shared" ref="AW4:AW16" si="1">IF(OR(AU4="…",AK4="…"),"…",AVERAGE((AL4-AK4)/ABS(AK4),(AM4-AL4)/ABS(AL4),(AN4-AM4)/ABS(AM4),(AO4-AN4)/ABS(AN4),(AP4-AO4)/ABS(AO4),(AQ4-AP4)/ABS(AP4),(AR4-AQ4)/ABS(AQ4),(AS4-AR4)/ABS(AR4),(AT4-AS4)/ABS(AS4),(AU4-AT4)/ABS(AT4)))</f>
        <v>2.2696055305247594E-2</v>
      </c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/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/>
      <c r="CB4" s="88"/>
      <c r="CC4" s="90"/>
      <c r="CD4" s="91"/>
      <c r="CE4" s="92"/>
    </row>
    <row r="5" spans="1:83" s="93" customFormat="1" ht="12" customHeight="1">
      <c r="A5" s="85" t="s">
        <v>70</v>
      </c>
      <c r="B5" s="86" t="s">
        <v>69</v>
      </c>
      <c r="C5" s="87"/>
      <c r="D5" s="88" t="s">
        <v>11</v>
      </c>
      <c r="E5" s="88" t="s">
        <v>11</v>
      </c>
      <c r="F5" s="88" t="s">
        <v>11</v>
      </c>
      <c r="G5" s="88" t="s">
        <v>11</v>
      </c>
      <c r="H5" s="88" t="s">
        <v>11</v>
      </c>
      <c r="I5" s="88" t="s">
        <v>11</v>
      </c>
      <c r="J5" s="88" t="s">
        <v>11</v>
      </c>
      <c r="K5" s="88" t="s">
        <v>11</v>
      </c>
      <c r="L5" s="88" t="s">
        <v>11</v>
      </c>
      <c r="M5" s="88" t="s">
        <v>11</v>
      </c>
      <c r="N5" s="88" t="s">
        <v>11</v>
      </c>
      <c r="O5" s="88" t="s">
        <v>11</v>
      </c>
      <c r="P5" s="88" t="s">
        <v>11</v>
      </c>
      <c r="Q5" s="88" t="s">
        <v>11</v>
      </c>
      <c r="R5" s="88" t="s">
        <v>11</v>
      </c>
      <c r="S5" s="88" t="s">
        <v>11</v>
      </c>
      <c r="T5" s="88" t="s">
        <v>11</v>
      </c>
      <c r="U5" s="88" t="s">
        <v>11</v>
      </c>
      <c r="V5" s="88" t="s">
        <v>11</v>
      </c>
      <c r="W5" s="88" t="s">
        <v>11</v>
      </c>
      <c r="X5" s="88" t="s">
        <v>11</v>
      </c>
      <c r="Y5" s="88" t="s">
        <v>11</v>
      </c>
      <c r="Z5" s="88" t="s">
        <v>11</v>
      </c>
      <c r="AA5" s="88" t="s">
        <v>11</v>
      </c>
      <c r="AB5" s="88" t="s">
        <v>11</v>
      </c>
      <c r="AC5" s="88" t="s">
        <v>11</v>
      </c>
      <c r="AD5" s="88" t="s">
        <v>11</v>
      </c>
      <c r="AE5" s="88" t="s">
        <v>11</v>
      </c>
      <c r="AF5" s="88" t="s">
        <v>11</v>
      </c>
      <c r="AG5" s="88">
        <v>88.105171999999996</v>
      </c>
      <c r="AH5" s="88">
        <v>83.554866000000004</v>
      </c>
      <c r="AI5" s="88">
        <v>75.292569</v>
      </c>
      <c r="AJ5" s="88">
        <v>80.234005999999994</v>
      </c>
      <c r="AK5" s="88">
        <v>211.269575</v>
      </c>
      <c r="AL5" s="88">
        <v>212.31056100000001</v>
      </c>
      <c r="AM5" s="88">
        <v>211.72457299999999</v>
      </c>
      <c r="AN5" s="88">
        <v>221.92605</v>
      </c>
      <c r="AO5" s="88">
        <v>218.81296699999999</v>
      </c>
      <c r="AP5" s="88">
        <v>216.33097000000001</v>
      </c>
      <c r="AQ5" s="88">
        <v>221.23405600000001</v>
      </c>
      <c r="AR5" s="88">
        <v>225.87995599999999</v>
      </c>
      <c r="AS5" s="88">
        <v>217.98877400000001</v>
      </c>
      <c r="AT5" s="88">
        <v>213.51513</v>
      </c>
      <c r="AU5" s="88">
        <v>216.426455</v>
      </c>
      <c r="AV5" s="89">
        <f t="shared" si="0"/>
        <v>1.3635216389583283E-2</v>
      </c>
      <c r="AW5" s="89">
        <f t="shared" si="1"/>
        <v>2.6821674441002328E-3</v>
      </c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90"/>
      <c r="CD5" s="91"/>
      <c r="CE5" s="92"/>
    </row>
    <row r="6" spans="1:83" s="93" customFormat="1" ht="12" customHeight="1">
      <c r="A6" s="85" t="s">
        <v>61</v>
      </c>
      <c r="B6" s="86" t="s">
        <v>62</v>
      </c>
      <c r="C6" s="87"/>
      <c r="D6" s="88" t="s">
        <v>11</v>
      </c>
      <c r="E6" s="88" t="s">
        <v>11</v>
      </c>
      <c r="F6" s="88" t="s">
        <v>11</v>
      </c>
      <c r="G6" s="88" t="s">
        <v>11</v>
      </c>
      <c r="H6" s="88" t="s">
        <v>11</v>
      </c>
      <c r="I6" s="88" t="s">
        <v>11</v>
      </c>
      <c r="J6" s="88" t="s">
        <v>11</v>
      </c>
      <c r="K6" s="88" t="s">
        <v>11</v>
      </c>
      <c r="L6" s="88" t="s">
        <v>11</v>
      </c>
      <c r="M6" s="88" t="s">
        <v>11</v>
      </c>
      <c r="N6" s="88" t="s">
        <v>11</v>
      </c>
      <c r="O6" s="88" t="s">
        <v>11</v>
      </c>
      <c r="P6" s="88" t="s">
        <v>11</v>
      </c>
      <c r="Q6" s="88" t="s">
        <v>11</v>
      </c>
      <c r="R6" s="88" t="s">
        <v>11</v>
      </c>
      <c r="S6" s="88" t="s">
        <v>11</v>
      </c>
      <c r="T6" s="88" t="s">
        <v>11</v>
      </c>
      <c r="U6" s="88" t="s">
        <v>11</v>
      </c>
      <c r="V6" s="88" t="s">
        <v>11</v>
      </c>
      <c r="W6" s="88" t="s">
        <v>11</v>
      </c>
      <c r="X6" s="88" t="s">
        <v>11</v>
      </c>
      <c r="Y6" s="88" t="s">
        <v>11</v>
      </c>
      <c r="Z6" s="88" t="s">
        <v>11</v>
      </c>
      <c r="AA6" s="88" t="s">
        <v>11</v>
      </c>
      <c r="AB6" s="88" t="s">
        <v>11</v>
      </c>
      <c r="AC6" s="88" t="s">
        <v>11</v>
      </c>
      <c r="AD6" s="88" t="s">
        <v>11</v>
      </c>
      <c r="AE6" s="88" t="s">
        <v>11</v>
      </c>
      <c r="AF6" s="88" t="s">
        <v>11</v>
      </c>
      <c r="AG6" s="88">
        <v>4.181565</v>
      </c>
      <c r="AH6" s="88">
        <v>2.5695269999999999</v>
      </c>
      <c r="AI6" s="88">
        <v>3.0128430000000002</v>
      </c>
      <c r="AJ6" s="88">
        <v>3.7050489999999998</v>
      </c>
      <c r="AK6" s="88">
        <v>5.16012</v>
      </c>
      <c r="AL6" s="88">
        <v>6.5596639999999997</v>
      </c>
      <c r="AM6" s="88">
        <v>7.1004459999999998</v>
      </c>
      <c r="AN6" s="88">
        <v>8.3683720000000008</v>
      </c>
      <c r="AO6" s="88">
        <v>9.4103209999999997</v>
      </c>
      <c r="AP6" s="88">
        <v>9.1402870000000007</v>
      </c>
      <c r="AQ6" s="88">
        <v>10.503826</v>
      </c>
      <c r="AR6" s="88">
        <v>12.758747</v>
      </c>
      <c r="AS6" s="88">
        <v>11.856263</v>
      </c>
      <c r="AT6" s="88">
        <v>11.709913</v>
      </c>
      <c r="AU6" s="88">
        <v>11.076000000000001</v>
      </c>
      <c r="AV6" s="89">
        <f t="shared" si="0"/>
        <v>-5.4134731829348325E-2</v>
      </c>
      <c r="AW6" s="89">
        <f t="shared" si="1"/>
        <v>8.5469062676295587E-2</v>
      </c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88"/>
      <c r="BJ6" s="88"/>
      <c r="BK6" s="88"/>
      <c r="BL6" s="88"/>
      <c r="BM6" s="88"/>
      <c r="BN6" s="88"/>
      <c r="BO6" s="88"/>
      <c r="BP6" s="88"/>
      <c r="BQ6" s="88"/>
      <c r="BR6" s="88"/>
      <c r="BS6" s="88"/>
      <c r="BT6" s="88"/>
      <c r="BU6" s="88"/>
      <c r="BV6" s="88"/>
      <c r="BW6" s="88"/>
      <c r="BX6" s="88"/>
      <c r="BY6" s="88"/>
      <c r="BZ6" s="88"/>
      <c r="CA6" s="88"/>
      <c r="CB6" s="88"/>
      <c r="CC6" s="90"/>
      <c r="CD6" s="91"/>
      <c r="CE6" s="92"/>
    </row>
    <row r="7" spans="1:83" s="93" customFormat="1" ht="12" hidden="1" customHeight="1" outlineLevel="1">
      <c r="A7" s="85" t="s">
        <v>12</v>
      </c>
      <c r="B7" s="86" t="s">
        <v>13</v>
      </c>
      <c r="C7" s="87"/>
      <c r="D7" s="88" t="s">
        <v>11</v>
      </c>
      <c r="E7" s="88" t="s">
        <v>11</v>
      </c>
      <c r="F7" s="88" t="s">
        <v>11</v>
      </c>
      <c r="G7" s="88" t="s">
        <v>11</v>
      </c>
      <c r="H7" s="88" t="s">
        <v>11</v>
      </c>
      <c r="I7" s="88" t="s">
        <v>11</v>
      </c>
      <c r="J7" s="88" t="s">
        <v>11</v>
      </c>
      <c r="K7" s="88" t="s">
        <v>11</v>
      </c>
      <c r="L7" s="88" t="s">
        <v>11</v>
      </c>
      <c r="M7" s="88" t="s">
        <v>11</v>
      </c>
      <c r="N7" s="88" t="s">
        <v>11</v>
      </c>
      <c r="O7" s="88" t="s">
        <v>11</v>
      </c>
      <c r="P7" s="88" t="s">
        <v>11</v>
      </c>
      <c r="Q7" s="88" t="s">
        <v>11</v>
      </c>
      <c r="R7" s="88" t="s">
        <v>11</v>
      </c>
      <c r="S7" s="88" t="s">
        <v>11</v>
      </c>
      <c r="T7" s="88" t="s">
        <v>11</v>
      </c>
      <c r="U7" s="88" t="s">
        <v>11</v>
      </c>
      <c r="V7" s="88" t="s">
        <v>11</v>
      </c>
      <c r="W7" s="88" t="s">
        <v>11</v>
      </c>
      <c r="X7" s="88" t="s">
        <v>11</v>
      </c>
      <c r="Y7" s="88" t="s">
        <v>11</v>
      </c>
      <c r="Z7" s="88" t="s">
        <v>11</v>
      </c>
      <c r="AA7" s="88" t="s">
        <v>11</v>
      </c>
      <c r="AB7" s="88" t="s">
        <v>11</v>
      </c>
      <c r="AC7" s="88" t="s">
        <v>11</v>
      </c>
      <c r="AD7" s="88" t="s">
        <v>11</v>
      </c>
      <c r="AE7" s="88" t="s">
        <v>11</v>
      </c>
      <c r="AF7" s="88" t="s">
        <v>11</v>
      </c>
      <c r="AG7" s="88">
        <v>68.942982999999998</v>
      </c>
      <c r="AH7" s="88">
        <v>73.369889999999998</v>
      </c>
      <c r="AI7" s="88">
        <v>53.891664349999992</v>
      </c>
      <c r="AJ7" s="88">
        <v>58.816160000000004</v>
      </c>
      <c r="AK7" s="88">
        <v>64.449181999999993</v>
      </c>
      <c r="AL7" s="88">
        <v>64.680135200000009</v>
      </c>
      <c r="AM7" s="88">
        <v>68.858600999999993</v>
      </c>
      <c r="AN7" s="88">
        <v>73.900059999999996</v>
      </c>
      <c r="AO7" s="88">
        <v>70.785043999999999</v>
      </c>
      <c r="AP7" s="88">
        <v>62.302290999999997</v>
      </c>
      <c r="AQ7" s="88">
        <v>59.609814</v>
      </c>
      <c r="AR7" s="88">
        <v>81.239064999999997</v>
      </c>
      <c r="AS7" s="88">
        <v>83.684936199999981</v>
      </c>
      <c r="AT7" s="88">
        <v>57.295707999999998</v>
      </c>
      <c r="AU7" s="88">
        <v>52.132595000000002</v>
      </c>
      <c r="AV7" s="89">
        <f t="shared" si="0"/>
        <v>-9.0113433976590288E-2</v>
      </c>
      <c r="AW7" s="89">
        <f t="shared" si="1"/>
        <v>-7.6305589270007478E-3</v>
      </c>
      <c r="AX7" s="88"/>
      <c r="AY7" s="88"/>
      <c r="AZ7" s="88"/>
      <c r="BA7" s="88"/>
      <c r="BB7" s="88"/>
      <c r="BC7" s="88"/>
      <c r="BD7" s="88"/>
      <c r="BE7" s="88"/>
      <c r="BF7" s="88"/>
      <c r="BG7" s="88"/>
      <c r="BH7" s="88"/>
      <c r="BI7" s="88"/>
      <c r="BJ7" s="88"/>
      <c r="BK7" s="88"/>
      <c r="BL7" s="88"/>
      <c r="BM7" s="88"/>
      <c r="BN7" s="88"/>
      <c r="BO7" s="88"/>
      <c r="BP7" s="88"/>
      <c r="BQ7" s="88"/>
      <c r="BR7" s="88"/>
      <c r="BS7" s="88"/>
      <c r="BT7" s="88"/>
      <c r="BU7" s="88"/>
      <c r="BV7" s="88"/>
      <c r="BW7" s="88"/>
      <c r="BX7" s="88"/>
      <c r="BY7" s="88"/>
      <c r="BZ7" s="88"/>
      <c r="CA7" s="88"/>
      <c r="CB7" s="88"/>
      <c r="CC7" s="90"/>
      <c r="CD7" s="91"/>
      <c r="CE7" s="92"/>
    </row>
    <row r="8" spans="1:83" s="93" customFormat="1" ht="12" hidden="1" customHeight="1" outlineLevel="1">
      <c r="A8" s="85" t="s">
        <v>14</v>
      </c>
      <c r="B8" s="86" t="s">
        <v>15</v>
      </c>
      <c r="C8" s="87"/>
      <c r="D8" s="88" t="s">
        <v>11</v>
      </c>
      <c r="E8" s="88" t="s">
        <v>11</v>
      </c>
      <c r="F8" s="88" t="s">
        <v>11</v>
      </c>
      <c r="G8" s="88" t="s">
        <v>11</v>
      </c>
      <c r="H8" s="88" t="s">
        <v>11</v>
      </c>
      <c r="I8" s="88" t="s">
        <v>11</v>
      </c>
      <c r="J8" s="88" t="s">
        <v>11</v>
      </c>
      <c r="K8" s="88" t="s">
        <v>11</v>
      </c>
      <c r="L8" s="88" t="s">
        <v>11</v>
      </c>
      <c r="M8" s="88" t="s">
        <v>11</v>
      </c>
      <c r="N8" s="88" t="s">
        <v>11</v>
      </c>
      <c r="O8" s="88" t="s">
        <v>11</v>
      </c>
      <c r="P8" s="88" t="s">
        <v>11</v>
      </c>
      <c r="Q8" s="88" t="s">
        <v>11</v>
      </c>
      <c r="R8" s="88" t="s">
        <v>11</v>
      </c>
      <c r="S8" s="88" t="s">
        <v>11</v>
      </c>
      <c r="T8" s="88" t="s">
        <v>11</v>
      </c>
      <c r="U8" s="88" t="s">
        <v>11</v>
      </c>
      <c r="V8" s="88" t="s">
        <v>11</v>
      </c>
      <c r="W8" s="88" t="s">
        <v>11</v>
      </c>
      <c r="X8" s="88" t="s">
        <v>11</v>
      </c>
      <c r="Y8" s="88" t="s">
        <v>11</v>
      </c>
      <c r="Z8" s="88" t="s">
        <v>11</v>
      </c>
      <c r="AA8" s="88" t="s">
        <v>11</v>
      </c>
      <c r="AB8" s="88" t="s">
        <v>11</v>
      </c>
      <c r="AC8" s="88" t="s">
        <v>11</v>
      </c>
      <c r="AD8" s="88" t="s">
        <v>11</v>
      </c>
      <c r="AE8" s="88" t="s">
        <v>11</v>
      </c>
      <c r="AF8" s="88" t="s">
        <v>11</v>
      </c>
      <c r="AG8" s="88">
        <v>6.1300210000000002</v>
      </c>
      <c r="AH8" s="88">
        <v>3.485268</v>
      </c>
      <c r="AI8" s="88">
        <v>2.4176030000000002</v>
      </c>
      <c r="AJ8" s="88">
        <v>1.864358</v>
      </c>
      <c r="AK8" s="88">
        <v>1.631003</v>
      </c>
      <c r="AL8" s="88">
        <v>1.6266350000000001</v>
      </c>
      <c r="AM8" s="88">
        <v>1.612106</v>
      </c>
      <c r="AN8" s="88">
        <v>1.964466</v>
      </c>
      <c r="AO8" s="88">
        <v>2.0926260000000001</v>
      </c>
      <c r="AP8" s="88">
        <v>2.3972850000000001</v>
      </c>
      <c r="AQ8" s="88">
        <v>2.3993370000000001</v>
      </c>
      <c r="AR8" s="88">
        <v>2.5004970000000002</v>
      </c>
      <c r="AS8" s="88">
        <v>2.561067</v>
      </c>
      <c r="AT8" s="88">
        <v>2.4598439999999999</v>
      </c>
      <c r="AU8" s="88">
        <v>2.4174540000000002</v>
      </c>
      <c r="AV8" s="89">
        <f t="shared" si="0"/>
        <v>-1.7232800128788535E-2</v>
      </c>
      <c r="AW8" s="89">
        <f t="shared" si="1"/>
        <v>4.2827146687502392E-2</v>
      </c>
      <c r="AX8" s="88"/>
      <c r="AY8" s="88"/>
      <c r="AZ8" s="88"/>
      <c r="BA8" s="88"/>
      <c r="BB8" s="88"/>
      <c r="BC8" s="88"/>
      <c r="BD8" s="88"/>
      <c r="BE8" s="88"/>
      <c r="BF8" s="88"/>
      <c r="BG8" s="88"/>
      <c r="BH8" s="88"/>
      <c r="BI8" s="88"/>
      <c r="BJ8" s="88"/>
      <c r="BK8" s="88"/>
      <c r="BL8" s="88"/>
      <c r="BM8" s="88"/>
      <c r="BN8" s="88"/>
      <c r="BO8" s="88"/>
      <c r="BP8" s="88"/>
      <c r="BQ8" s="88"/>
      <c r="BR8" s="88"/>
      <c r="BS8" s="88"/>
      <c r="BT8" s="88"/>
      <c r="BU8" s="88"/>
      <c r="BV8" s="88"/>
      <c r="BW8" s="88"/>
      <c r="BX8" s="88"/>
      <c r="BY8" s="88"/>
      <c r="BZ8" s="88"/>
      <c r="CA8" s="88"/>
      <c r="CB8" s="88"/>
      <c r="CC8" s="90"/>
      <c r="CD8" s="91"/>
      <c r="CE8" s="92"/>
    </row>
    <row r="9" spans="1:83" s="93" customFormat="1" ht="12" customHeight="1" collapsed="1">
      <c r="A9" s="85" t="s">
        <v>63</v>
      </c>
      <c r="B9" s="86" t="s">
        <v>96</v>
      </c>
      <c r="C9" s="87"/>
      <c r="D9" s="88">
        <v>6.4</v>
      </c>
      <c r="E9" s="88">
        <v>6.8</v>
      </c>
      <c r="F9" s="88">
        <v>7.2939187599999995</v>
      </c>
      <c r="G9" s="88">
        <v>7.8518078400000002</v>
      </c>
      <c r="H9" s="88">
        <v>8.6125980599999998</v>
      </c>
      <c r="I9" s="88">
        <v>9.2086166499999997</v>
      </c>
      <c r="J9" s="88">
        <v>9.2162514400000006</v>
      </c>
      <c r="K9" s="88">
        <v>9.7562150699999997</v>
      </c>
      <c r="L9" s="88">
        <v>10.126814490000001</v>
      </c>
      <c r="M9" s="88">
        <v>10.44675076</v>
      </c>
      <c r="N9" s="88">
        <v>11.49239451</v>
      </c>
      <c r="O9" s="88">
        <v>12.03552777</v>
      </c>
      <c r="P9" s="88">
        <v>12.28498649</v>
      </c>
      <c r="Q9" s="88">
        <v>12.588135599999999</v>
      </c>
      <c r="R9" s="88">
        <v>12.84317697</v>
      </c>
      <c r="S9" s="88">
        <v>12.672440379999999</v>
      </c>
      <c r="T9" s="88">
        <v>12.11361917</v>
      </c>
      <c r="U9" s="88">
        <v>11.96192905</v>
      </c>
      <c r="V9" s="88">
        <v>11.961782530000001</v>
      </c>
      <c r="W9" s="88">
        <v>11.73971294</v>
      </c>
      <c r="X9" s="88">
        <v>11.322842700000001</v>
      </c>
      <c r="Y9" s="88">
        <v>11.49363501</v>
      </c>
      <c r="Z9" s="88">
        <v>11.568469240000001</v>
      </c>
      <c r="AA9" s="88">
        <v>11.88467837</v>
      </c>
      <c r="AB9" s="88">
        <v>11.94592995</v>
      </c>
      <c r="AC9" s="88">
        <v>12.56752831</v>
      </c>
      <c r="AD9" s="88">
        <v>12.873916510000001</v>
      </c>
      <c r="AE9" s="88">
        <v>13.03918498</v>
      </c>
      <c r="AF9" s="88">
        <v>14.024703480000001</v>
      </c>
      <c r="AG9" s="88">
        <v>15.094127759999999</v>
      </c>
      <c r="AH9" s="88">
        <v>15.133344490000001</v>
      </c>
      <c r="AI9" s="88">
        <v>16.685938019999998</v>
      </c>
      <c r="AJ9" s="88">
        <v>16.352877939999999</v>
      </c>
      <c r="AK9" s="88">
        <v>17.353710199999998</v>
      </c>
      <c r="AL9" s="88">
        <v>18.128587199999998</v>
      </c>
      <c r="AM9" s="88">
        <v>18.614587350000001</v>
      </c>
      <c r="AN9" s="88">
        <v>19.093657100000001</v>
      </c>
      <c r="AO9" s="88">
        <v>19.417408050000002</v>
      </c>
      <c r="AP9" s="88">
        <v>20.920370609999999</v>
      </c>
      <c r="AQ9" s="88">
        <v>20.969396850000003</v>
      </c>
      <c r="AR9" s="88">
        <v>21.637606250000001</v>
      </c>
      <c r="AS9" s="88">
        <v>22.830295</v>
      </c>
      <c r="AT9" s="88">
        <v>23.465079879999998</v>
      </c>
      <c r="AU9" s="88">
        <v>24.245589350000003</v>
      </c>
      <c r="AV9" s="89">
        <f t="shared" si="0"/>
        <v>3.3262595908111842E-2</v>
      </c>
      <c r="AW9" s="89">
        <f t="shared" si="1"/>
        <v>3.4195308359251386E-2</v>
      </c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8"/>
      <c r="BP9" s="88"/>
      <c r="BQ9" s="88"/>
      <c r="BR9" s="88"/>
      <c r="BS9" s="88"/>
      <c r="BT9" s="88"/>
      <c r="BU9" s="88"/>
      <c r="BV9" s="88"/>
      <c r="BW9" s="88"/>
      <c r="BX9" s="88"/>
      <c r="BY9" s="88"/>
      <c r="BZ9" s="88"/>
      <c r="CA9" s="88"/>
      <c r="CB9" s="88"/>
      <c r="CC9" s="90"/>
      <c r="CD9" s="91"/>
      <c r="CE9" s="92"/>
    </row>
    <row r="10" spans="1:83" s="99" customFormat="1" ht="18.75" customHeight="1">
      <c r="A10" s="94" t="s">
        <v>64</v>
      </c>
      <c r="B10" s="95" t="s">
        <v>65</v>
      </c>
      <c r="C10" s="96"/>
      <c r="D10" s="97" t="s">
        <v>11</v>
      </c>
      <c r="E10" s="97" t="s">
        <v>11</v>
      </c>
      <c r="F10" s="97" t="s">
        <v>11</v>
      </c>
      <c r="G10" s="97" t="s">
        <v>11</v>
      </c>
      <c r="H10" s="97" t="s">
        <v>11</v>
      </c>
      <c r="I10" s="97" t="s">
        <v>11</v>
      </c>
      <c r="J10" s="97" t="s">
        <v>11</v>
      </c>
      <c r="K10" s="97">
        <v>89.000677510000003</v>
      </c>
      <c r="L10" s="97">
        <v>96.070047770000002</v>
      </c>
      <c r="M10" s="97">
        <v>94.946499779999996</v>
      </c>
      <c r="N10" s="97">
        <v>100.25430974</v>
      </c>
      <c r="O10" s="97">
        <v>106.45362962999999</v>
      </c>
      <c r="P10" s="97">
        <v>115.85103276</v>
      </c>
      <c r="Q10" s="97">
        <v>122.72419099999999</v>
      </c>
      <c r="R10" s="97">
        <v>123.16695802999999</v>
      </c>
      <c r="S10" s="97">
        <v>126.92739917</v>
      </c>
      <c r="T10" s="97">
        <v>128.93620113</v>
      </c>
      <c r="U10" s="97">
        <v>133.68401950000001</v>
      </c>
      <c r="V10" s="97">
        <v>132.34190237000001</v>
      </c>
      <c r="W10" s="97">
        <v>137.21284735</v>
      </c>
      <c r="X10" s="97">
        <v>127.50958524999999</v>
      </c>
      <c r="Y10" s="97">
        <v>123.60011279</v>
      </c>
      <c r="Z10" s="97">
        <v>122.99055865</v>
      </c>
      <c r="AA10" s="97">
        <v>116.82768480000001</v>
      </c>
      <c r="AB10" s="97">
        <v>115.86229658000002</v>
      </c>
      <c r="AC10" s="97">
        <v>112.26810161</v>
      </c>
      <c r="AD10" s="97">
        <v>107.24991579000002</v>
      </c>
      <c r="AE10" s="97">
        <v>103.59652762000002</v>
      </c>
      <c r="AF10" s="97">
        <v>134.46636762</v>
      </c>
      <c r="AG10" s="97">
        <v>175.00310205</v>
      </c>
      <c r="AH10" s="97">
        <v>175.71676717</v>
      </c>
      <c r="AI10" s="97">
        <v>181.66379759999998</v>
      </c>
      <c r="AJ10" s="97">
        <v>188.35877356999998</v>
      </c>
      <c r="AK10" s="97">
        <v>194.93728873999999</v>
      </c>
      <c r="AL10" s="97">
        <v>200.88168822999998</v>
      </c>
      <c r="AM10" s="97">
        <v>207.19724192999999</v>
      </c>
      <c r="AN10" s="97">
        <v>221.06130880999999</v>
      </c>
      <c r="AO10" s="97">
        <v>217.49181963999999</v>
      </c>
      <c r="AP10" s="97">
        <v>215.35734629999999</v>
      </c>
      <c r="AQ10" s="97">
        <v>214.14252525000001</v>
      </c>
      <c r="AR10" s="97">
        <v>201.49489604000001</v>
      </c>
      <c r="AS10" s="97">
        <v>196.23880956999997</v>
      </c>
      <c r="AT10" s="97">
        <v>188.41998953999999</v>
      </c>
      <c r="AU10" s="97">
        <v>188.18580776000002</v>
      </c>
      <c r="AV10" s="83">
        <f t="shared" si="0"/>
        <v>-1.2428712079418562E-3</v>
      </c>
      <c r="AW10" s="83">
        <f t="shared" si="1"/>
        <v>-2.89900188990173E-3</v>
      </c>
      <c r="AX10" s="98"/>
      <c r="AY10" s="98"/>
      <c r="AZ10" s="98"/>
      <c r="BA10" s="98"/>
    </row>
    <row r="11" spans="1:83" s="93" customFormat="1" ht="12" hidden="1" customHeight="1" outlineLevel="1">
      <c r="A11" s="85" t="s">
        <v>16</v>
      </c>
      <c r="B11" s="86" t="s">
        <v>17</v>
      </c>
      <c r="C11" s="87"/>
      <c r="D11" s="88" t="s">
        <v>18</v>
      </c>
      <c r="E11" s="88" t="s">
        <v>19</v>
      </c>
      <c r="F11" s="88" t="s">
        <v>20</v>
      </c>
      <c r="G11" s="88" t="s">
        <v>21</v>
      </c>
      <c r="H11" s="88" t="s">
        <v>22</v>
      </c>
      <c r="I11" s="88" t="s">
        <v>23</v>
      </c>
      <c r="J11" s="88" t="s">
        <v>24</v>
      </c>
      <c r="K11" s="88" t="s">
        <v>25</v>
      </c>
      <c r="L11" s="88" t="s">
        <v>26</v>
      </c>
      <c r="M11" s="88" t="s">
        <v>27</v>
      </c>
      <c r="N11" s="88" t="s">
        <v>28</v>
      </c>
      <c r="O11" s="88" t="s">
        <v>29</v>
      </c>
      <c r="P11" s="88" t="s">
        <v>30</v>
      </c>
      <c r="Q11" s="88" t="s">
        <v>31</v>
      </c>
      <c r="R11" s="88" t="s">
        <v>32</v>
      </c>
      <c r="S11" s="88" t="s">
        <v>33</v>
      </c>
      <c r="T11" s="88" t="s">
        <v>34</v>
      </c>
      <c r="U11" s="88" t="s">
        <v>35</v>
      </c>
      <c r="V11" s="88" t="s">
        <v>36</v>
      </c>
      <c r="W11" s="88" t="s">
        <v>37</v>
      </c>
      <c r="X11" s="88" t="s">
        <v>38</v>
      </c>
      <c r="Y11" s="88" t="s">
        <v>39</v>
      </c>
      <c r="Z11" s="88" t="s">
        <v>40</v>
      </c>
      <c r="AA11" s="88" t="s">
        <v>41</v>
      </c>
      <c r="AB11" s="88" t="s">
        <v>42</v>
      </c>
      <c r="AC11" s="88" t="s">
        <v>43</v>
      </c>
      <c r="AD11" s="88" t="s">
        <v>44</v>
      </c>
      <c r="AE11" s="88" t="s">
        <v>45</v>
      </c>
      <c r="AF11" s="88" t="s">
        <v>46</v>
      </c>
      <c r="AG11" s="88">
        <v>31.891407999999998</v>
      </c>
      <c r="AH11" s="88">
        <v>41.557521000000001</v>
      </c>
      <c r="AI11" s="88">
        <v>56.233868999999999</v>
      </c>
      <c r="AJ11" s="88">
        <v>66.352818999999997</v>
      </c>
      <c r="AK11" s="88">
        <v>82.711985999999996</v>
      </c>
      <c r="AL11" s="88">
        <v>98.127837999999997</v>
      </c>
      <c r="AM11" s="88">
        <v>110.403248</v>
      </c>
      <c r="AN11" s="88">
        <v>130.549207</v>
      </c>
      <c r="AO11" s="88">
        <v>126.15870099999999</v>
      </c>
      <c r="AP11" s="88">
        <v>135.31741</v>
      </c>
      <c r="AQ11" s="88">
        <v>137.28921500000001</v>
      </c>
      <c r="AR11" s="88">
        <v>130.318354</v>
      </c>
      <c r="AS11" s="88">
        <v>128.00539499999999</v>
      </c>
      <c r="AT11" s="88">
        <v>124.57817799999999</v>
      </c>
      <c r="AU11" s="88">
        <v>125.840091</v>
      </c>
      <c r="AV11" s="89">
        <f t="shared" si="0"/>
        <v>1.0129486722787092E-2</v>
      </c>
      <c r="AW11" s="89">
        <f t="shared" si="1"/>
        <v>4.6232148363816034E-2</v>
      </c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  <c r="BU11" s="88"/>
      <c r="BV11" s="88"/>
      <c r="BW11" s="88"/>
      <c r="BX11" s="88"/>
      <c r="BY11" s="88"/>
      <c r="BZ11" s="88"/>
      <c r="CA11" s="88"/>
      <c r="CB11" s="88"/>
      <c r="CC11" s="90"/>
      <c r="CD11" s="91"/>
      <c r="CE11" s="92"/>
    </row>
    <row r="12" spans="1:83" s="93" customFormat="1" ht="12" customHeight="1" collapsed="1">
      <c r="A12" s="85" t="s">
        <v>105</v>
      </c>
      <c r="B12" s="86" t="s">
        <v>100</v>
      </c>
      <c r="C12" s="87"/>
      <c r="D12" s="88">
        <v>42.953874999999996</v>
      </c>
      <c r="E12" s="88">
        <v>50.853875000000002</v>
      </c>
      <c r="F12" s="88">
        <v>47.463645940000006</v>
      </c>
      <c r="G12" s="88">
        <v>46.157338530000004</v>
      </c>
      <c r="H12" s="88">
        <v>52.303726409999996</v>
      </c>
      <c r="I12" s="88">
        <v>57.85804718</v>
      </c>
      <c r="J12" s="88">
        <v>60.765630959999996</v>
      </c>
      <c r="K12" s="88">
        <v>60.787659509999997</v>
      </c>
      <c r="L12" s="88">
        <v>65.500573770000003</v>
      </c>
      <c r="M12" s="88">
        <v>64.751541779999997</v>
      </c>
      <c r="N12" s="88">
        <v>68.290081739999991</v>
      </c>
      <c r="O12" s="88">
        <v>72.422961630000003</v>
      </c>
      <c r="P12" s="88">
        <v>78.687896760000001</v>
      </c>
      <c r="Q12" s="88">
        <v>83.270001999999991</v>
      </c>
      <c r="R12" s="88">
        <v>83.565180029999993</v>
      </c>
      <c r="S12" s="88">
        <v>86.072141169999995</v>
      </c>
      <c r="T12" s="88">
        <v>87.411342129999994</v>
      </c>
      <c r="U12" s="88">
        <v>90.5765545</v>
      </c>
      <c r="V12" s="88">
        <v>89.681810369999994</v>
      </c>
      <c r="W12" s="88">
        <v>92.929106349999998</v>
      </c>
      <c r="X12" s="88">
        <v>86.460265249999992</v>
      </c>
      <c r="Y12" s="88">
        <v>83.853949790000001</v>
      </c>
      <c r="Z12" s="88">
        <v>83.447580649999992</v>
      </c>
      <c r="AA12" s="88">
        <v>79.285122800000011</v>
      </c>
      <c r="AB12" s="88">
        <v>78.641530580000008</v>
      </c>
      <c r="AC12" s="88">
        <v>76.245400610000004</v>
      </c>
      <c r="AD12" s="88">
        <v>72.899943790000009</v>
      </c>
      <c r="AE12" s="88">
        <v>70.364351620000008</v>
      </c>
      <c r="AF12" s="88">
        <v>90.944244620000006</v>
      </c>
      <c r="AG12" s="88">
        <v>96.707796049999999</v>
      </c>
      <c r="AH12" s="88">
        <v>90.739497169999993</v>
      </c>
      <c r="AI12" s="88">
        <v>84.919952599999988</v>
      </c>
      <c r="AJ12" s="88">
        <v>82.637302569999989</v>
      </c>
      <c r="AK12" s="88">
        <v>76.116868739999987</v>
      </c>
      <c r="AL12" s="88">
        <v>69.802566819999996</v>
      </c>
      <c r="AM12" s="88">
        <v>65.829329299999998</v>
      </c>
      <c r="AN12" s="88">
        <v>61.641401209999998</v>
      </c>
      <c r="AO12" s="88">
        <v>62.188745749999995</v>
      </c>
      <c r="AP12" s="88">
        <v>53.359957530000003</v>
      </c>
      <c r="AQ12" s="88">
        <v>51.235540149999999</v>
      </c>
      <c r="AR12" s="88">
        <v>47.451028030000003</v>
      </c>
      <c r="AS12" s="88">
        <v>45.488943049999996</v>
      </c>
      <c r="AT12" s="88">
        <v>42.741207700000004</v>
      </c>
      <c r="AU12" s="88">
        <v>41.753144169999999</v>
      </c>
      <c r="AV12" s="89">
        <f t="shared" si="0"/>
        <v>-2.3117351688684385E-2</v>
      </c>
      <c r="AW12" s="89">
        <f t="shared" si="1"/>
        <v>-5.7513195977580353E-2</v>
      </c>
      <c r="AX12" s="88"/>
      <c r="AY12" s="88"/>
      <c r="AZ12" s="88"/>
      <c r="BA12" s="88"/>
      <c r="BB12" s="88"/>
      <c r="BC12" s="88"/>
      <c r="BD12" s="88"/>
      <c r="BE12" s="88"/>
      <c r="BF12" s="88"/>
      <c r="BG12" s="88"/>
      <c r="BH12" s="88"/>
      <c r="BI12" s="88"/>
      <c r="BJ12" s="88"/>
      <c r="BK12" s="88"/>
      <c r="BL12" s="88"/>
      <c r="BM12" s="88"/>
      <c r="BN12" s="88"/>
      <c r="BO12" s="88"/>
      <c r="BP12" s="88"/>
      <c r="BQ12" s="88"/>
      <c r="BR12" s="88"/>
      <c r="BS12" s="88"/>
      <c r="BT12" s="88"/>
      <c r="BU12" s="88"/>
      <c r="BV12" s="88"/>
      <c r="BW12" s="88"/>
      <c r="BX12" s="88"/>
      <c r="BY12" s="88"/>
      <c r="BZ12" s="88"/>
      <c r="CA12" s="88"/>
      <c r="CB12" s="88"/>
      <c r="CC12" s="90"/>
      <c r="CD12" s="91"/>
      <c r="CE12" s="92"/>
    </row>
    <row r="13" spans="1:83" s="93" customFormat="1" ht="12" hidden="1" customHeight="1" outlineLevel="1">
      <c r="A13" s="85" t="s">
        <v>106</v>
      </c>
      <c r="B13" s="86" t="s">
        <v>101</v>
      </c>
      <c r="C13" s="87"/>
      <c r="D13" s="88">
        <v>41.5</v>
      </c>
      <c r="E13" s="88">
        <v>49.4</v>
      </c>
      <c r="F13" s="88">
        <v>46.009770940000003</v>
      </c>
      <c r="G13" s="88">
        <v>44.703463530000001</v>
      </c>
      <c r="H13" s="88">
        <v>50.849851409999999</v>
      </c>
      <c r="I13" s="88">
        <v>56.404172180000003</v>
      </c>
      <c r="J13" s="88">
        <v>59.311755959999999</v>
      </c>
      <c r="K13" s="88">
        <v>59.333784510000001</v>
      </c>
      <c r="L13" s="88">
        <v>64.046698770000006</v>
      </c>
      <c r="M13" s="88">
        <v>63.29766678</v>
      </c>
      <c r="N13" s="88">
        <v>66.836206739999994</v>
      </c>
      <c r="O13" s="88">
        <v>70.969086630000007</v>
      </c>
      <c r="P13" s="88">
        <v>77.234021760000005</v>
      </c>
      <c r="Q13" s="88">
        <v>81.816126999999994</v>
      </c>
      <c r="R13" s="88">
        <v>82.111305029999997</v>
      </c>
      <c r="S13" s="88">
        <v>84.618266169999998</v>
      </c>
      <c r="T13" s="88">
        <v>85.957467129999998</v>
      </c>
      <c r="U13" s="88">
        <v>89.122679500000004</v>
      </c>
      <c r="V13" s="88">
        <v>88.227935369999997</v>
      </c>
      <c r="W13" s="88">
        <v>91.475231350000001</v>
      </c>
      <c r="X13" s="88">
        <v>85.006390249999995</v>
      </c>
      <c r="Y13" s="88">
        <v>82.400074790000005</v>
      </c>
      <c r="Z13" s="88">
        <v>81.993705649999995</v>
      </c>
      <c r="AA13" s="88">
        <v>77.885122800000005</v>
      </c>
      <c r="AB13" s="88">
        <v>77.241530580000003</v>
      </c>
      <c r="AC13" s="88">
        <v>74.845400609999999</v>
      </c>
      <c r="AD13" s="88">
        <v>71.499943790000003</v>
      </c>
      <c r="AE13" s="88">
        <v>69.064351620000011</v>
      </c>
      <c r="AF13" s="88">
        <v>89.644244620000009</v>
      </c>
      <c r="AG13" s="88">
        <v>95.407796050000002</v>
      </c>
      <c r="AH13" s="88">
        <v>89.439497169999996</v>
      </c>
      <c r="AI13" s="88">
        <v>83.619952599999991</v>
      </c>
      <c r="AJ13" s="88">
        <v>81.337302569999991</v>
      </c>
      <c r="AK13" s="88">
        <v>74.81686873999999</v>
      </c>
      <c r="AL13" s="88">
        <v>68.502566819999998</v>
      </c>
      <c r="AM13" s="88">
        <v>64.529329300000001</v>
      </c>
      <c r="AN13" s="88">
        <v>60.341401210000001</v>
      </c>
      <c r="AO13" s="88">
        <v>60.888745749999998</v>
      </c>
      <c r="AP13" s="88">
        <v>53.359957530000003</v>
      </c>
      <c r="AQ13" s="88">
        <v>51.235540149999999</v>
      </c>
      <c r="AR13" s="88">
        <v>47.451028030000003</v>
      </c>
      <c r="AS13" s="88">
        <v>45.488943049999996</v>
      </c>
      <c r="AT13" s="88">
        <v>42.561207700000004</v>
      </c>
      <c r="AU13" s="88">
        <v>41.563811170000001</v>
      </c>
      <c r="AV13" s="89">
        <f t="shared" si="0"/>
        <v>-2.343440385973829E-2</v>
      </c>
      <c r="AW13" s="89">
        <f t="shared" si="1"/>
        <v>-5.6469863520801397E-2</v>
      </c>
      <c r="AX13" s="88"/>
      <c r="AY13" s="88"/>
      <c r="AZ13" s="88"/>
      <c r="BA13" s="88"/>
      <c r="BB13" s="88"/>
      <c r="BC13" s="88"/>
      <c r="BD13" s="88"/>
      <c r="BE13" s="88"/>
      <c r="BF13" s="88"/>
      <c r="BG13" s="88"/>
      <c r="BH13" s="88"/>
      <c r="BI13" s="88"/>
      <c r="BJ13" s="88"/>
      <c r="BK13" s="88"/>
      <c r="BL13" s="88"/>
      <c r="BM13" s="88"/>
      <c r="BN13" s="88"/>
      <c r="BO13" s="88"/>
      <c r="BP13" s="88"/>
      <c r="BQ13" s="88"/>
      <c r="BR13" s="88"/>
      <c r="BS13" s="88"/>
      <c r="BT13" s="88"/>
      <c r="BU13" s="88"/>
      <c r="BV13" s="88"/>
      <c r="BW13" s="88"/>
      <c r="BX13" s="88"/>
      <c r="BY13" s="88"/>
      <c r="BZ13" s="88"/>
      <c r="CA13" s="88"/>
      <c r="CB13" s="88"/>
      <c r="CC13" s="90"/>
      <c r="CD13" s="91"/>
      <c r="CE13" s="92"/>
    </row>
    <row r="14" spans="1:83" s="93" customFormat="1" ht="12" hidden="1" customHeight="1" outlineLevel="1">
      <c r="A14" s="85" t="s">
        <v>107</v>
      </c>
      <c r="B14" s="86" t="s">
        <v>102</v>
      </c>
      <c r="C14" s="87"/>
      <c r="D14" s="88">
        <v>1.453875</v>
      </c>
      <c r="E14" s="88">
        <v>1.453875</v>
      </c>
      <c r="F14" s="88">
        <v>1.453875</v>
      </c>
      <c r="G14" s="88">
        <v>1.453875</v>
      </c>
      <c r="H14" s="88">
        <v>1.453875</v>
      </c>
      <c r="I14" s="88">
        <v>1.453875</v>
      </c>
      <c r="J14" s="88">
        <v>1.453875</v>
      </c>
      <c r="K14" s="88">
        <v>1.453875</v>
      </c>
      <c r="L14" s="88">
        <v>1.453875</v>
      </c>
      <c r="M14" s="88">
        <v>1.453875</v>
      </c>
      <c r="N14" s="88">
        <v>1.453875</v>
      </c>
      <c r="O14" s="88">
        <v>1.453875</v>
      </c>
      <c r="P14" s="88">
        <v>1.453875</v>
      </c>
      <c r="Q14" s="88">
        <v>1.453875</v>
      </c>
      <c r="R14" s="88">
        <v>1.453875</v>
      </c>
      <c r="S14" s="88">
        <v>1.453875</v>
      </c>
      <c r="T14" s="88">
        <v>1.453875</v>
      </c>
      <c r="U14" s="88">
        <v>1.453875</v>
      </c>
      <c r="V14" s="88">
        <v>1.453875</v>
      </c>
      <c r="W14" s="88">
        <v>1.453875</v>
      </c>
      <c r="X14" s="88">
        <v>1.453875</v>
      </c>
      <c r="Y14" s="88">
        <v>1.453875</v>
      </c>
      <c r="Z14" s="88">
        <v>1.453875</v>
      </c>
      <c r="AA14" s="88">
        <v>1.4</v>
      </c>
      <c r="AB14" s="88">
        <v>1.4</v>
      </c>
      <c r="AC14" s="88">
        <v>1.4</v>
      </c>
      <c r="AD14" s="88">
        <v>1.4</v>
      </c>
      <c r="AE14" s="88">
        <v>1.3</v>
      </c>
      <c r="AF14" s="88">
        <v>1.3</v>
      </c>
      <c r="AG14" s="88">
        <v>1.3</v>
      </c>
      <c r="AH14" s="88">
        <v>1.3</v>
      </c>
      <c r="AI14" s="88">
        <v>1.3</v>
      </c>
      <c r="AJ14" s="88">
        <v>1.3</v>
      </c>
      <c r="AK14" s="88">
        <v>1.3</v>
      </c>
      <c r="AL14" s="88">
        <v>1.3</v>
      </c>
      <c r="AM14" s="88">
        <v>1.3</v>
      </c>
      <c r="AN14" s="88">
        <v>1.3</v>
      </c>
      <c r="AO14" s="88">
        <v>1.3</v>
      </c>
      <c r="AP14" s="88">
        <v>0</v>
      </c>
      <c r="AQ14" s="88">
        <v>0</v>
      </c>
      <c r="AR14" s="88">
        <v>0</v>
      </c>
      <c r="AS14" s="88">
        <v>0</v>
      </c>
      <c r="AT14" s="88">
        <v>0.18</v>
      </c>
      <c r="AU14" s="88">
        <v>0.189333</v>
      </c>
      <c r="AV14" s="89">
        <f t="shared" si="0"/>
        <v>5.1850000000000049E-2</v>
      </c>
      <c r="AW14" s="89" t="s">
        <v>11</v>
      </c>
      <c r="AX14" s="88"/>
      <c r="AY14" s="88"/>
      <c r="AZ14" s="88"/>
      <c r="BA14" s="88"/>
      <c r="BB14" s="88"/>
      <c r="BC14" s="88"/>
      <c r="BD14" s="88"/>
      <c r="BE14" s="88"/>
      <c r="BF14" s="88"/>
      <c r="BG14" s="88"/>
      <c r="BH14" s="88"/>
      <c r="BI14" s="88"/>
      <c r="BJ14" s="88"/>
      <c r="BK14" s="88"/>
      <c r="BL14" s="88"/>
      <c r="BM14" s="88"/>
      <c r="BN14" s="88"/>
      <c r="BO14" s="88"/>
      <c r="BP14" s="88"/>
      <c r="BQ14" s="88"/>
      <c r="BR14" s="88"/>
      <c r="BS14" s="88"/>
      <c r="BT14" s="88"/>
      <c r="BU14" s="88"/>
      <c r="BV14" s="88"/>
      <c r="BW14" s="88"/>
      <c r="BX14" s="88"/>
      <c r="BY14" s="88"/>
      <c r="BZ14" s="88"/>
      <c r="CA14" s="88"/>
      <c r="CB14" s="88"/>
      <c r="CC14" s="90"/>
      <c r="CD14" s="91"/>
      <c r="CE14" s="92"/>
    </row>
    <row r="15" spans="1:83" s="93" customFormat="1" ht="12" customHeight="1" collapsed="1">
      <c r="A15" s="85" t="s">
        <v>108</v>
      </c>
      <c r="B15" s="86" t="s">
        <v>103</v>
      </c>
      <c r="C15" s="87"/>
      <c r="D15" s="88">
        <v>19.346125000000001</v>
      </c>
      <c r="E15" s="88">
        <v>23.246124999999999</v>
      </c>
      <c r="F15" s="88">
        <v>21.551009999999998</v>
      </c>
      <c r="G15" s="88">
        <v>20.897856999999998</v>
      </c>
      <c r="H15" s="88">
        <v>23.971050999999999</v>
      </c>
      <c r="I15" s="88">
        <v>26.748210999999998</v>
      </c>
      <c r="J15" s="88">
        <v>28.202003000000001</v>
      </c>
      <c r="K15" s="88">
        <v>28.213018000000002</v>
      </c>
      <c r="L15" s="88">
        <v>30.569473999999996</v>
      </c>
      <c r="M15" s="88">
        <v>30.194958</v>
      </c>
      <c r="N15" s="88">
        <v>31.964228000000002</v>
      </c>
      <c r="O15" s="88">
        <v>34.030667999999991</v>
      </c>
      <c r="P15" s="88">
        <v>37.163135999999994</v>
      </c>
      <c r="Q15" s="88">
        <v>39.454189</v>
      </c>
      <c r="R15" s="88">
        <v>39.601777999999996</v>
      </c>
      <c r="S15" s="88">
        <v>40.855258000000006</v>
      </c>
      <c r="T15" s="88">
        <v>41.524859000000006</v>
      </c>
      <c r="U15" s="88">
        <v>43.107465000000005</v>
      </c>
      <c r="V15" s="88">
        <v>42.660092000000006</v>
      </c>
      <c r="W15" s="88">
        <v>44.283741000000006</v>
      </c>
      <c r="X15" s="88">
        <v>41.049319999999994</v>
      </c>
      <c r="Y15" s="88">
        <v>39.746162999999996</v>
      </c>
      <c r="Z15" s="88">
        <v>39.542978000000005</v>
      </c>
      <c r="AA15" s="88">
        <v>37.542562000000004</v>
      </c>
      <c r="AB15" s="88">
        <v>37.220766000000005</v>
      </c>
      <c r="AC15" s="88">
        <v>36.022701000000005</v>
      </c>
      <c r="AD15" s="88">
        <v>34.349972000000001</v>
      </c>
      <c r="AE15" s="88">
        <v>33.232176000000003</v>
      </c>
      <c r="AF15" s="88">
        <v>43.522123000000001</v>
      </c>
      <c r="AG15" s="88">
        <v>46.403898000000005</v>
      </c>
      <c r="AH15" s="88">
        <v>43.419749000000003</v>
      </c>
      <c r="AI15" s="88">
        <v>40.509976000000002</v>
      </c>
      <c r="AJ15" s="88">
        <v>39.368652000000004</v>
      </c>
      <c r="AK15" s="88">
        <v>36.108434000000003</v>
      </c>
      <c r="AL15" s="88">
        <v>32.951283410000002</v>
      </c>
      <c r="AM15" s="88">
        <v>30.964664629999998</v>
      </c>
      <c r="AN15" s="88">
        <v>28.870700599999999</v>
      </c>
      <c r="AO15" s="88">
        <v>29.14437289</v>
      </c>
      <c r="AP15" s="88">
        <v>26.679978769999998</v>
      </c>
      <c r="AQ15" s="88">
        <v>25.617770100000001</v>
      </c>
      <c r="AR15" s="88">
        <v>23.725514010000001</v>
      </c>
      <c r="AS15" s="88">
        <v>22.744471520000001</v>
      </c>
      <c r="AT15" s="88">
        <v>21.100603840000002</v>
      </c>
      <c r="AU15" s="88">
        <v>20.59257259</v>
      </c>
      <c r="AV15" s="89">
        <f t="shared" si="0"/>
        <v>-2.4076621401560892E-2</v>
      </c>
      <c r="AW15" s="89">
        <f t="shared" si="1"/>
        <v>-5.4180777317080507E-2</v>
      </c>
      <c r="AX15" s="88"/>
      <c r="AY15" s="88"/>
      <c r="AZ15" s="88"/>
      <c r="BA15" s="88"/>
      <c r="BB15" s="88"/>
      <c r="BC15" s="88"/>
      <c r="BD15" s="88"/>
      <c r="BE15" s="88"/>
      <c r="BF15" s="88"/>
      <c r="BG15" s="88"/>
      <c r="BH15" s="88"/>
      <c r="BI15" s="88"/>
      <c r="BJ15" s="88"/>
      <c r="BK15" s="88"/>
      <c r="BL15" s="88"/>
      <c r="BM15" s="88"/>
      <c r="BN15" s="88"/>
      <c r="BO15" s="88"/>
      <c r="BP15" s="88"/>
      <c r="BQ15" s="88"/>
      <c r="BR15" s="88"/>
      <c r="BS15" s="88"/>
      <c r="BT15" s="88"/>
      <c r="BU15" s="88"/>
      <c r="BV15" s="88"/>
      <c r="BW15" s="88"/>
      <c r="BX15" s="88"/>
      <c r="BY15" s="88"/>
      <c r="BZ15" s="88"/>
      <c r="CA15" s="88"/>
      <c r="CB15" s="88"/>
      <c r="CC15" s="90"/>
      <c r="CD15" s="91"/>
      <c r="CE15" s="92"/>
    </row>
    <row r="16" spans="1:83" s="93" customFormat="1" ht="12" hidden="1" customHeight="1" outlineLevel="1">
      <c r="A16" s="85" t="s">
        <v>109</v>
      </c>
      <c r="B16" s="86" t="s">
        <v>99</v>
      </c>
      <c r="C16" s="87"/>
      <c r="D16" s="88">
        <v>20.8</v>
      </c>
      <c r="E16" s="88">
        <v>24.7</v>
      </c>
      <c r="F16" s="88">
        <v>23.004884999999998</v>
      </c>
      <c r="G16" s="88">
        <v>22.351731999999998</v>
      </c>
      <c r="H16" s="88">
        <v>25.424925999999999</v>
      </c>
      <c r="I16" s="88">
        <v>28.202085999999998</v>
      </c>
      <c r="J16" s="88">
        <v>29.655878000000001</v>
      </c>
      <c r="K16" s="88">
        <v>29.666893000000002</v>
      </c>
      <c r="L16" s="88">
        <v>32.023348999999996</v>
      </c>
      <c r="M16" s="88">
        <v>31.648833</v>
      </c>
      <c r="N16" s="88">
        <v>33.418103000000002</v>
      </c>
      <c r="O16" s="88">
        <v>35.484542999999995</v>
      </c>
      <c r="P16" s="88">
        <v>38.617010999999998</v>
      </c>
      <c r="Q16" s="88">
        <v>40.908064000000003</v>
      </c>
      <c r="R16" s="88">
        <v>41.055653</v>
      </c>
      <c r="S16" s="88">
        <v>42.309133000000003</v>
      </c>
      <c r="T16" s="88">
        <v>42.978734000000003</v>
      </c>
      <c r="U16" s="88">
        <v>44.561340000000001</v>
      </c>
      <c r="V16" s="88">
        <v>44.113967000000002</v>
      </c>
      <c r="W16" s="88">
        <v>45.737616000000003</v>
      </c>
      <c r="X16" s="88">
        <v>42.503194999999998</v>
      </c>
      <c r="Y16" s="88">
        <v>41.200037999999999</v>
      </c>
      <c r="Z16" s="88">
        <v>40.996853000000002</v>
      </c>
      <c r="AA16" s="88">
        <v>38.942562000000002</v>
      </c>
      <c r="AB16" s="88">
        <v>38.620766000000003</v>
      </c>
      <c r="AC16" s="88">
        <v>37.422701000000004</v>
      </c>
      <c r="AD16" s="88">
        <v>35.749972</v>
      </c>
      <c r="AE16" s="88">
        <v>34.532176</v>
      </c>
      <c r="AF16" s="88">
        <v>44.822122999999998</v>
      </c>
      <c r="AG16" s="88">
        <v>47.703898000000002</v>
      </c>
      <c r="AH16" s="88">
        <v>44.719749</v>
      </c>
      <c r="AI16" s="88">
        <v>41.809975999999999</v>
      </c>
      <c r="AJ16" s="88">
        <v>40.668652000000002</v>
      </c>
      <c r="AK16" s="88">
        <v>37.408434</v>
      </c>
      <c r="AL16" s="88">
        <v>34.251283409999999</v>
      </c>
      <c r="AM16" s="88">
        <v>32.264664629999999</v>
      </c>
      <c r="AN16" s="88">
        <v>30.1707006</v>
      </c>
      <c r="AO16" s="88">
        <v>30.44437289</v>
      </c>
      <c r="AP16" s="88">
        <v>26.679978769999998</v>
      </c>
      <c r="AQ16" s="88">
        <v>25.617770100000001</v>
      </c>
      <c r="AR16" s="88">
        <v>23.725514010000001</v>
      </c>
      <c r="AS16" s="88">
        <v>22.744471520000001</v>
      </c>
      <c r="AT16" s="88">
        <v>21.280603840000001</v>
      </c>
      <c r="AU16" s="88">
        <v>20.781905590000001</v>
      </c>
      <c r="AV16" s="89">
        <f t="shared" si="0"/>
        <v>-2.3434403165883112E-2</v>
      </c>
      <c r="AW16" s="89">
        <f t="shared" si="1"/>
        <v>-5.6469862580507478E-2</v>
      </c>
      <c r="AX16" s="88"/>
      <c r="AY16" s="88"/>
      <c r="AZ16" s="88"/>
      <c r="BA16" s="88"/>
      <c r="BB16" s="88"/>
      <c r="BC16" s="88"/>
      <c r="BD16" s="88"/>
      <c r="BE16" s="88"/>
      <c r="BF16" s="88"/>
      <c r="BG16" s="88"/>
      <c r="BH16" s="88"/>
      <c r="BI16" s="88"/>
      <c r="BJ16" s="88"/>
      <c r="BK16" s="88"/>
      <c r="BL16" s="88"/>
      <c r="BM16" s="88"/>
      <c r="BN16" s="88"/>
      <c r="BO16" s="88"/>
      <c r="BP16" s="88"/>
      <c r="BQ16" s="88"/>
      <c r="BR16" s="88"/>
      <c r="BS16" s="88"/>
      <c r="BT16" s="88"/>
      <c r="BU16" s="88"/>
      <c r="BV16" s="88"/>
      <c r="BW16" s="88"/>
      <c r="BX16" s="88"/>
      <c r="BY16" s="88"/>
      <c r="BZ16" s="88"/>
      <c r="CA16" s="88"/>
      <c r="CB16" s="88"/>
      <c r="CC16" s="90"/>
      <c r="CD16" s="91"/>
      <c r="CE16" s="92"/>
    </row>
    <row r="17" spans="1:277" s="93" customFormat="1" ht="12" hidden="1" customHeight="1" outlineLevel="1">
      <c r="A17" s="85" t="s">
        <v>110</v>
      </c>
      <c r="B17" s="86" t="s">
        <v>104</v>
      </c>
      <c r="C17" s="87"/>
      <c r="D17" s="88">
        <f>-D14</f>
        <v>-1.453875</v>
      </c>
      <c r="E17" s="88">
        <f t="shared" ref="E17:AQ17" si="2">-E14</f>
        <v>-1.453875</v>
      </c>
      <c r="F17" s="88">
        <f t="shared" si="2"/>
        <v>-1.453875</v>
      </c>
      <c r="G17" s="88">
        <f t="shared" si="2"/>
        <v>-1.453875</v>
      </c>
      <c r="H17" s="88">
        <f t="shared" si="2"/>
        <v>-1.453875</v>
      </c>
      <c r="I17" s="88">
        <f t="shared" si="2"/>
        <v>-1.453875</v>
      </c>
      <c r="J17" s="88">
        <f t="shared" si="2"/>
        <v>-1.453875</v>
      </c>
      <c r="K17" s="88">
        <f t="shared" si="2"/>
        <v>-1.453875</v>
      </c>
      <c r="L17" s="88">
        <f t="shared" si="2"/>
        <v>-1.453875</v>
      </c>
      <c r="M17" s="88">
        <f t="shared" si="2"/>
        <v>-1.453875</v>
      </c>
      <c r="N17" s="88">
        <f t="shared" si="2"/>
        <v>-1.453875</v>
      </c>
      <c r="O17" s="88">
        <f t="shared" si="2"/>
        <v>-1.453875</v>
      </c>
      <c r="P17" s="88">
        <f t="shared" si="2"/>
        <v>-1.453875</v>
      </c>
      <c r="Q17" s="88">
        <f t="shared" si="2"/>
        <v>-1.453875</v>
      </c>
      <c r="R17" s="88">
        <f t="shared" si="2"/>
        <v>-1.453875</v>
      </c>
      <c r="S17" s="88">
        <f t="shared" si="2"/>
        <v>-1.453875</v>
      </c>
      <c r="T17" s="88">
        <f t="shared" si="2"/>
        <v>-1.453875</v>
      </c>
      <c r="U17" s="88">
        <f t="shared" si="2"/>
        <v>-1.453875</v>
      </c>
      <c r="V17" s="88">
        <f t="shared" si="2"/>
        <v>-1.453875</v>
      </c>
      <c r="W17" s="88">
        <f t="shared" si="2"/>
        <v>-1.453875</v>
      </c>
      <c r="X17" s="88">
        <f t="shared" si="2"/>
        <v>-1.453875</v>
      </c>
      <c r="Y17" s="88">
        <f t="shared" si="2"/>
        <v>-1.453875</v>
      </c>
      <c r="Z17" s="88">
        <f t="shared" si="2"/>
        <v>-1.453875</v>
      </c>
      <c r="AA17" s="88">
        <f t="shared" si="2"/>
        <v>-1.4</v>
      </c>
      <c r="AB17" s="88">
        <f t="shared" si="2"/>
        <v>-1.4</v>
      </c>
      <c r="AC17" s="88">
        <f t="shared" si="2"/>
        <v>-1.4</v>
      </c>
      <c r="AD17" s="88">
        <f t="shared" si="2"/>
        <v>-1.4</v>
      </c>
      <c r="AE17" s="88">
        <f t="shared" si="2"/>
        <v>-1.3</v>
      </c>
      <c r="AF17" s="88">
        <f t="shared" si="2"/>
        <v>-1.3</v>
      </c>
      <c r="AG17" s="88">
        <f t="shared" si="2"/>
        <v>-1.3</v>
      </c>
      <c r="AH17" s="88">
        <f t="shared" si="2"/>
        <v>-1.3</v>
      </c>
      <c r="AI17" s="88">
        <f t="shared" si="2"/>
        <v>-1.3</v>
      </c>
      <c r="AJ17" s="88">
        <f t="shared" si="2"/>
        <v>-1.3</v>
      </c>
      <c r="AK17" s="88">
        <f t="shared" si="2"/>
        <v>-1.3</v>
      </c>
      <c r="AL17" s="88">
        <f t="shared" si="2"/>
        <v>-1.3</v>
      </c>
      <c r="AM17" s="88">
        <f t="shared" si="2"/>
        <v>-1.3</v>
      </c>
      <c r="AN17" s="88">
        <f t="shared" si="2"/>
        <v>-1.3</v>
      </c>
      <c r="AO17" s="88">
        <f t="shared" si="2"/>
        <v>-1.3</v>
      </c>
      <c r="AP17" s="88">
        <f t="shared" si="2"/>
        <v>0</v>
      </c>
      <c r="AQ17" s="88">
        <f t="shared" si="2"/>
        <v>0</v>
      </c>
      <c r="AR17" s="88">
        <f>-AR14</f>
        <v>0</v>
      </c>
      <c r="AS17" s="88">
        <f>-AS14</f>
        <v>0</v>
      </c>
      <c r="AT17" s="88">
        <f>-AT14</f>
        <v>-0.18</v>
      </c>
      <c r="AU17" s="88">
        <f>-AU14</f>
        <v>-0.189333</v>
      </c>
      <c r="AV17" s="89">
        <f t="shared" si="0"/>
        <v>-5.1850000000000049E-2</v>
      </c>
      <c r="AW17" s="89" t="s">
        <v>11</v>
      </c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90"/>
      <c r="CD17" s="91"/>
      <c r="CE17" s="92"/>
    </row>
    <row r="18" spans="1:277" s="99" customFormat="1" ht="18.75" customHeight="1" collapsed="1" thickBot="1">
      <c r="A18" s="94" t="s">
        <v>137</v>
      </c>
      <c r="B18" s="95" t="s">
        <v>138</v>
      </c>
      <c r="C18" s="96" t="s">
        <v>71</v>
      </c>
      <c r="D18" s="97" t="s">
        <v>11</v>
      </c>
      <c r="E18" s="97" t="s">
        <v>11</v>
      </c>
      <c r="F18" s="97" t="s">
        <v>11</v>
      </c>
      <c r="G18" s="97" t="s">
        <v>11</v>
      </c>
      <c r="H18" s="97" t="s">
        <v>11</v>
      </c>
      <c r="I18" s="97" t="s">
        <v>11</v>
      </c>
      <c r="J18" s="97" t="s">
        <v>11</v>
      </c>
      <c r="K18" s="97" t="s">
        <v>11</v>
      </c>
      <c r="L18" s="97" t="s">
        <v>11</v>
      </c>
      <c r="M18" s="97" t="s">
        <v>11</v>
      </c>
      <c r="N18" s="97">
        <v>5.4469609999999999</v>
      </c>
      <c r="O18" s="97">
        <v>7.2595310300000007</v>
      </c>
      <c r="P18" s="97">
        <v>7.6353744600000004</v>
      </c>
      <c r="Q18" s="97">
        <v>7.4479036699999996</v>
      </c>
      <c r="R18" s="97">
        <v>7.3215822900000003</v>
      </c>
      <c r="S18" s="97">
        <v>8.4661899399999996</v>
      </c>
      <c r="T18" s="97">
        <v>8.4348527100000013</v>
      </c>
      <c r="U18" s="97">
        <v>25.18534623</v>
      </c>
      <c r="V18" s="97">
        <v>28.769007100000003</v>
      </c>
      <c r="W18" s="97">
        <v>28.369467119999996</v>
      </c>
      <c r="X18" s="97">
        <v>21.741118570000022</v>
      </c>
      <c r="Y18" s="97">
        <v>21.381066479999987</v>
      </c>
      <c r="Z18" s="97">
        <v>7.1212465899999922</v>
      </c>
      <c r="AA18" s="97">
        <v>12.433912660000013</v>
      </c>
      <c r="AB18" s="97">
        <v>4.8844397799999868</v>
      </c>
      <c r="AC18" s="97">
        <v>13.022767999999999</v>
      </c>
      <c r="AD18" s="97">
        <v>16.373739400000002</v>
      </c>
      <c r="AE18" s="97">
        <v>7.6564119200000018</v>
      </c>
      <c r="AF18" s="97">
        <v>20.617415089999998</v>
      </c>
      <c r="AG18" s="97">
        <v>86.412009999999995</v>
      </c>
      <c r="AH18" s="97">
        <v>63.341327</v>
      </c>
      <c r="AI18" s="97">
        <v>38.975875000000002</v>
      </c>
      <c r="AJ18" s="97">
        <v>118.138957</v>
      </c>
      <c r="AK18" s="97">
        <v>96.391328999999999</v>
      </c>
      <c r="AL18" s="97">
        <v>129.66232099999999</v>
      </c>
      <c r="AM18" s="97">
        <v>78.990334000000004</v>
      </c>
      <c r="AN18" s="97">
        <v>123.89197799999999</v>
      </c>
      <c r="AO18" s="97">
        <v>212.770995</v>
      </c>
      <c r="AP18" s="97">
        <v>205.65397200000001</v>
      </c>
      <c r="AQ18" s="97">
        <v>239.89277300000001</v>
      </c>
      <c r="AR18" s="97">
        <v>306.68857600000001</v>
      </c>
      <c r="AS18" s="97">
        <v>324.32779599999998</v>
      </c>
      <c r="AT18" s="97">
        <v>336.013643</v>
      </c>
      <c r="AU18" s="97">
        <v>353.90640100000002</v>
      </c>
      <c r="AV18" s="83">
        <f t="shared" si="0"/>
        <v>5.3250093776698273E-2</v>
      </c>
      <c r="AW18" s="83">
        <f t="shared" ref="AW18:AW42" si="3">IF(OR(AU18="…",AK18="…"),"…",AVERAGE((AL18-AK18)/ABS(AK18),(AM18-AL18)/ABS(AL18),(AN18-AM18)/ABS(AM18),(AO18-AN18)/ABS(AN18),(AP18-AO18)/ABS(AO18),(AQ18-AP18)/ABS(AP18),(AR18-AQ18)/ABS(AQ18),(AS18-AR18)/ABS(AR18),(AT18-AS18)/ABS(AS18),(AU18-AT18)/ABS(AT18)))</f>
        <v>0.17984768155618669</v>
      </c>
      <c r="AX18" s="98"/>
      <c r="AY18" s="98"/>
      <c r="AZ18" s="98"/>
      <c r="BA18" s="98"/>
    </row>
    <row r="19" spans="1:277" s="104" customFormat="1" ht="25.5" customHeight="1" thickTop="1" thickBot="1">
      <c r="A19" s="94" t="s">
        <v>139</v>
      </c>
      <c r="B19" s="100" t="s">
        <v>140</v>
      </c>
      <c r="C19" s="101"/>
      <c r="D19" s="102" t="s">
        <v>11</v>
      </c>
      <c r="E19" s="102" t="s">
        <v>11</v>
      </c>
      <c r="F19" s="102" t="s">
        <v>11</v>
      </c>
      <c r="G19" s="102" t="s">
        <v>11</v>
      </c>
      <c r="H19" s="102" t="s">
        <v>11</v>
      </c>
      <c r="I19" s="102" t="s">
        <v>11</v>
      </c>
      <c r="J19" s="102" t="s">
        <v>11</v>
      </c>
      <c r="K19" s="102">
        <v>2365.7034412590542</v>
      </c>
      <c r="L19" s="102">
        <v>2459.197774518228</v>
      </c>
      <c r="M19" s="102">
        <v>2552.2602653956164</v>
      </c>
      <c r="N19" s="102">
        <v>2649.8129059068433</v>
      </c>
      <c r="O19" s="102">
        <v>2827.9313931361912</v>
      </c>
      <c r="P19" s="102">
        <v>3013.7632812041866</v>
      </c>
      <c r="Q19" s="102">
        <v>3273.892377724495</v>
      </c>
      <c r="R19" s="102">
        <v>3370.5541509541254</v>
      </c>
      <c r="S19" s="102">
        <v>3404.3666747815746</v>
      </c>
      <c r="T19" s="102">
        <v>3601.5774889693562</v>
      </c>
      <c r="U19" s="102">
        <v>3750.7420173585542</v>
      </c>
      <c r="V19" s="102">
        <v>3771.5375982995429</v>
      </c>
      <c r="W19" s="102">
        <v>3865.5419009883231</v>
      </c>
      <c r="X19" s="102">
        <v>3945.5850132728483</v>
      </c>
      <c r="Y19" s="102">
        <v>4021.4746180341317</v>
      </c>
      <c r="Z19" s="102">
        <v>4217.8333105051279</v>
      </c>
      <c r="AA19" s="102">
        <v>4223.3573968988348</v>
      </c>
      <c r="AB19" s="102">
        <v>4218.8834772432947</v>
      </c>
      <c r="AC19" s="102">
        <v>4315.8932572358699</v>
      </c>
      <c r="AD19" s="102">
        <v>4362.539783358875</v>
      </c>
      <c r="AE19" s="102">
        <v>4508.653112660234</v>
      </c>
      <c r="AF19" s="102">
        <v>4686.7192729445305</v>
      </c>
      <c r="AG19" s="102">
        <v>5180.7994848099997</v>
      </c>
      <c r="AH19" s="102">
        <v>5073.6898576600006</v>
      </c>
      <c r="AI19" s="102">
        <v>5133.0741439700005</v>
      </c>
      <c r="AJ19" s="102">
        <v>5465.2596925100006</v>
      </c>
      <c r="AK19" s="102">
        <v>5736.1111859400007</v>
      </c>
      <c r="AL19" s="102">
        <v>5957.3043516299995</v>
      </c>
      <c r="AM19" s="102">
        <v>5937.5255262800001</v>
      </c>
      <c r="AN19" s="102">
        <v>6057.5820279099999</v>
      </c>
      <c r="AO19" s="102">
        <v>6195.5950146899995</v>
      </c>
      <c r="AP19" s="102">
        <v>6299.2992719100002</v>
      </c>
      <c r="AQ19" s="102">
        <v>6562.4875011000004</v>
      </c>
      <c r="AR19" s="102">
        <v>6865.9646802899988</v>
      </c>
      <c r="AS19" s="102">
        <v>6969.1862067699994</v>
      </c>
      <c r="AT19" s="102">
        <v>7133.2762584199991</v>
      </c>
      <c r="AU19" s="102">
        <v>7283.0515081100002</v>
      </c>
      <c r="AV19" s="83">
        <f t="shared" si="0"/>
        <v>2.0996698328234375E-2</v>
      </c>
      <c r="AW19" s="83">
        <f t="shared" si="3"/>
        <v>2.4258363853202854E-2</v>
      </c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3"/>
      <c r="BJ19" s="103"/>
      <c r="BK19" s="103"/>
      <c r="BL19" s="103"/>
      <c r="BM19" s="103"/>
      <c r="BN19" s="103"/>
      <c r="BO19" s="103"/>
      <c r="BP19" s="103"/>
      <c r="BQ19" s="103"/>
      <c r="BR19" s="103"/>
      <c r="BS19" s="103"/>
      <c r="BT19" s="103"/>
      <c r="BU19" s="103"/>
      <c r="BV19" s="103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  <c r="DH19" s="103"/>
      <c r="DI19" s="103"/>
      <c r="DJ19" s="103"/>
      <c r="DK19" s="103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DW19" s="103"/>
      <c r="DX19" s="103"/>
      <c r="DY19" s="103"/>
      <c r="DZ19" s="103"/>
      <c r="EA19" s="103"/>
      <c r="EB19" s="103"/>
      <c r="EC19" s="103"/>
      <c r="ED19" s="103"/>
      <c r="EE19" s="103"/>
      <c r="EF19" s="103"/>
      <c r="EG19" s="103"/>
      <c r="EH19" s="103"/>
      <c r="EI19" s="103"/>
      <c r="EJ19" s="103"/>
      <c r="EK19" s="103"/>
      <c r="EL19" s="103"/>
      <c r="EM19" s="103"/>
      <c r="EN19" s="103"/>
      <c r="EO19" s="103"/>
      <c r="EP19" s="103"/>
      <c r="EQ19" s="103"/>
      <c r="ER19" s="103"/>
      <c r="ES19" s="103"/>
      <c r="ET19" s="103"/>
      <c r="EU19" s="103"/>
      <c r="EV19" s="103"/>
      <c r="EW19" s="103"/>
      <c r="EX19" s="103"/>
      <c r="EY19" s="103"/>
      <c r="EZ19" s="103"/>
      <c r="FA19" s="103"/>
      <c r="FB19" s="103"/>
      <c r="FC19" s="103"/>
      <c r="FD19" s="103"/>
      <c r="FE19" s="103"/>
      <c r="FF19" s="103"/>
      <c r="FG19" s="103"/>
      <c r="FH19" s="103"/>
      <c r="FI19" s="103"/>
      <c r="FJ19" s="103"/>
      <c r="FK19" s="103"/>
      <c r="FL19" s="103"/>
      <c r="FM19" s="103"/>
      <c r="FN19" s="103"/>
      <c r="FO19" s="103"/>
      <c r="FP19" s="103"/>
      <c r="FQ19" s="103"/>
      <c r="FR19" s="103"/>
      <c r="FS19" s="103"/>
      <c r="FT19" s="103"/>
      <c r="FU19" s="103"/>
      <c r="FV19" s="103"/>
      <c r="FW19" s="103"/>
      <c r="FX19" s="103"/>
      <c r="FY19" s="103"/>
      <c r="FZ19" s="103"/>
      <c r="GA19" s="103"/>
      <c r="GB19" s="103"/>
      <c r="GC19" s="103"/>
      <c r="GD19" s="103"/>
      <c r="GE19" s="103"/>
      <c r="GF19" s="103"/>
      <c r="GG19" s="103"/>
      <c r="GH19" s="103"/>
      <c r="GI19" s="103"/>
      <c r="GJ19" s="103"/>
      <c r="GK19" s="103"/>
      <c r="GL19" s="103"/>
      <c r="GM19" s="103"/>
      <c r="GN19" s="103"/>
      <c r="GO19" s="103"/>
      <c r="GP19" s="103"/>
      <c r="GQ19" s="103"/>
      <c r="GR19" s="103"/>
      <c r="GS19" s="103"/>
      <c r="GT19" s="103"/>
      <c r="GU19" s="103"/>
      <c r="GV19" s="103"/>
      <c r="GW19" s="103"/>
      <c r="GX19" s="103"/>
      <c r="GY19" s="103"/>
      <c r="GZ19" s="103"/>
      <c r="HA19" s="103"/>
      <c r="HB19" s="103"/>
      <c r="HC19" s="103"/>
      <c r="HD19" s="103"/>
      <c r="HE19" s="103"/>
      <c r="HF19" s="103"/>
      <c r="HG19" s="103"/>
      <c r="HH19" s="103"/>
      <c r="HI19" s="103"/>
      <c r="HJ19" s="103"/>
      <c r="HK19" s="103"/>
      <c r="HL19" s="103"/>
      <c r="HM19" s="103"/>
      <c r="HN19" s="103"/>
      <c r="HO19" s="103"/>
      <c r="HP19" s="103"/>
      <c r="HQ19" s="103"/>
      <c r="HR19" s="103"/>
      <c r="HS19" s="103"/>
      <c r="HT19" s="103"/>
      <c r="HU19" s="103"/>
      <c r="HV19" s="103"/>
      <c r="HW19" s="103"/>
      <c r="HX19" s="103"/>
      <c r="HY19" s="103"/>
      <c r="HZ19" s="103"/>
      <c r="IA19" s="103"/>
      <c r="IB19" s="103"/>
      <c r="IC19" s="103"/>
      <c r="ID19" s="103"/>
      <c r="IE19" s="103"/>
      <c r="IF19" s="103"/>
      <c r="IG19" s="103"/>
      <c r="IH19" s="103"/>
      <c r="II19" s="103"/>
      <c r="IJ19" s="103"/>
      <c r="IK19" s="103"/>
      <c r="IL19" s="103"/>
      <c r="IM19" s="103"/>
      <c r="IN19" s="103"/>
      <c r="IO19" s="103"/>
      <c r="IP19" s="103"/>
      <c r="IQ19" s="103"/>
      <c r="IR19" s="103"/>
      <c r="IS19" s="103"/>
      <c r="IT19" s="103"/>
      <c r="IU19" s="103"/>
      <c r="IV19" s="103"/>
      <c r="IW19" s="103"/>
      <c r="IX19" s="103"/>
      <c r="IY19" s="103"/>
      <c r="IZ19" s="103"/>
      <c r="JA19" s="103"/>
      <c r="JB19" s="103"/>
      <c r="JC19" s="103"/>
      <c r="JD19" s="103"/>
      <c r="JE19" s="103"/>
      <c r="JF19" s="103"/>
      <c r="JG19" s="103"/>
      <c r="JH19" s="103"/>
      <c r="JI19" s="103"/>
      <c r="JJ19" s="103"/>
      <c r="JK19" s="103"/>
      <c r="JL19" s="103"/>
      <c r="JM19" s="103"/>
      <c r="JN19" s="103"/>
      <c r="JO19" s="103"/>
      <c r="JP19" s="103"/>
      <c r="JQ19" s="103"/>
    </row>
    <row r="20" spans="1:277" s="99" customFormat="1" ht="18.75" customHeight="1" thickTop="1" thickBot="1">
      <c r="A20" s="94" t="s">
        <v>141</v>
      </c>
      <c r="B20" s="95" t="s">
        <v>142</v>
      </c>
      <c r="C20" s="96" t="s">
        <v>71</v>
      </c>
      <c r="D20" s="97">
        <v>10.4</v>
      </c>
      <c r="E20" s="97">
        <v>12.8</v>
      </c>
      <c r="F20" s="97">
        <v>17.3</v>
      </c>
      <c r="G20" s="97">
        <v>18.63</v>
      </c>
      <c r="H20" s="97">
        <v>20.100000000000001</v>
      </c>
      <c r="I20" s="97">
        <v>21.1</v>
      </c>
      <c r="J20" s="97">
        <v>26</v>
      </c>
      <c r="K20" s="97">
        <v>28.21</v>
      </c>
      <c r="L20" s="97">
        <v>29.667000000000002</v>
      </c>
      <c r="M20" s="97">
        <v>32.570999999999998</v>
      </c>
      <c r="N20" s="97">
        <v>39.384664769999993</v>
      </c>
      <c r="O20" s="97">
        <v>46.505141410000007</v>
      </c>
      <c r="P20" s="97">
        <v>58.356301000000009</v>
      </c>
      <c r="Q20" s="97">
        <v>52.055919090000003</v>
      </c>
      <c r="R20" s="97">
        <v>43.74900882</v>
      </c>
      <c r="S20" s="97">
        <v>40.005744720000017</v>
      </c>
      <c r="T20" s="97">
        <v>37.15716063</v>
      </c>
      <c r="U20" s="97">
        <v>39.064420339999998</v>
      </c>
      <c r="V20" s="97">
        <v>38.794129909999974</v>
      </c>
      <c r="W20" s="97">
        <v>35.433167060000002</v>
      </c>
      <c r="X20" s="97">
        <v>28.496435839999982</v>
      </c>
      <c r="Y20" s="97">
        <v>15.731189600000008</v>
      </c>
      <c r="Z20" s="97">
        <v>5.402036610000005</v>
      </c>
      <c r="AA20" s="97">
        <v>32.450944770000007</v>
      </c>
      <c r="AB20" s="97">
        <v>33.022398529999997</v>
      </c>
      <c r="AC20" s="97">
        <v>44.809013540000002</v>
      </c>
      <c r="AD20" s="97">
        <v>46.696768029999987</v>
      </c>
      <c r="AE20" s="97">
        <v>29.768572019999997</v>
      </c>
      <c r="AF20" s="97">
        <v>-47.42627091</v>
      </c>
      <c r="AG20" s="97" t="s">
        <v>11</v>
      </c>
      <c r="AH20" s="97" t="s">
        <v>11</v>
      </c>
      <c r="AI20" s="97" t="s">
        <v>11</v>
      </c>
      <c r="AJ20" s="97" t="s">
        <v>11</v>
      </c>
      <c r="AK20" s="97" t="s">
        <v>11</v>
      </c>
      <c r="AL20" s="97" t="s">
        <v>11</v>
      </c>
      <c r="AM20" s="97" t="s">
        <v>11</v>
      </c>
      <c r="AN20" s="97" t="s">
        <v>11</v>
      </c>
      <c r="AO20" s="97">
        <v>123.058576</v>
      </c>
      <c r="AP20" s="97">
        <v>-38.989665000000002</v>
      </c>
      <c r="AQ20" s="97">
        <v>159.84818300000001</v>
      </c>
      <c r="AR20" s="97">
        <v>48.585662999999997</v>
      </c>
      <c r="AS20" s="97">
        <v>117.76599400000001</v>
      </c>
      <c r="AT20" s="97">
        <v>-186.123549</v>
      </c>
      <c r="AU20" s="97">
        <v>82.282060000000001</v>
      </c>
      <c r="AV20" s="83">
        <f t="shared" si="0"/>
        <v>1.4420830165880838</v>
      </c>
      <c r="AW20" s="83" t="str">
        <f t="shared" si="3"/>
        <v>…</v>
      </c>
      <c r="AX20" s="98"/>
      <c r="AY20" s="98"/>
      <c r="AZ20" s="98"/>
      <c r="BA20" s="98"/>
    </row>
    <row r="21" spans="1:277" s="104" customFormat="1" ht="25.5" customHeight="1" thickTop="1" thickBot="1">
      <c r="A21" s="94" t="s">
        <v>143</v>
      </c>
      <c r="B21" s="100" t="s">
        <v>144</v>
      </c>
      <c r="C21" s="101"/>
      <c r="D21" s="102" t="s">
        <v>11</v>
      </c>
      <c r="E21" s="102" t="s">
        <v>11</v>
      </c>
      <c r="F21" s="102" t="s">
        <v>11</v>
      </c>
      <c r="G21" s="102" t="s">
        <v>11</v>
      </c>
      <c r="H21" s="102" t="s">
        <v>11</v>
      </c>
      <c r="I21" s="102" t="s">
        <v>11</v>
      </c>
      <c r="J21" s="102" t="s">
        <v>11</v>
      </c>
      <c r="K21" s="102">
        <v>2393.9134412590543</v>
      </c>
      <c r="L21" s="102">
        <v>2488.8647745182279</v>
      </c>
      <c r="M21" s="102">
        <v>2584.8312653956164</v>
      </c>
      <c r="N21" s="102">
        <v>2689.1975706768435</v>
      </c>
      <c r="O21" s="102">
        <v>2874.4365345461911</v>
      </c>
      <c r="P21" s="102">
        <v>3072.1195822041864</v>
      </c>
      <c r="Q21" s="102">
        <v>3325.9482968144948</v>
      </c>
      <c r="R21" s="102">
        <v>3414.3031597741256</v>
      </c>
      <c r="S21" s="102">
        <v>3444.3724195015748</v>
      </c>
      <c r="T21" s="102">
        <v>3638.7346495993561</v>
      </c>
      <c r="U21" s="102">
        <v>3789.8064376985544</v>
      </c>
      <c r="V21" s="102">
        <v>3810.3317282095427</v>
      </c>
      <c r="W21" s="102">
        <v>3900.975068048323</v>
      </c>
      <c r="X21" s="102">
        <v>3974.0814491128481</v>
      </c>
      <c r="Y21" s="102">
        <v>4037.2058076341318</v>
      </c>
      <c r="Z21" s="102">
        <v>4223.2353471151282</v>
      </c>
      <c r="AA21" s="102">
        <v>4255.8083416688351</v>
      </c>
      <c r="AB21" s="102">
        <v>4251.9058757732946</v>
      </c>
      <c r="AC21" s="102">
        <v>4360.7022707758697</v>
      </c>
      <c r="AD21" s="102">
        <v>4409.2365513888753</v>
      </c>
      <c r="AE21" s="102">
        <v>4538.4216846802337</v>
      </c>
      <c r="AF21" s="102">
        <v>4639.2930020345302</v>
      </c>
      <c r="AG21" s="102">
        <v>5180.7994848099997</v>
      </c>
      <c r="AH21" s="102">
        <v>5073.6898576600006</v>
      </c>
      <c r="AI21" s="102">
        <v>5133.0741439700005</v>
      </c>
      <c r="AJ21" s="102">
        <v>5465.2596925100006</v>
      </c>
      <c r="AK21" s="102">
        <v>5736.1111859400007</v>
      </c>
      <c r="AL21" s="102">
        <v>5957.3043516299995</v>
      </c>
      <c r="AM21" s="102">
        <v>5937.5255262800001</v>
      </c>
      <c r="AN21" s="102">
        <v>6057.5820279099999</v>
      </c>
      <c r="AO21" s="102">
        <v>6318.6535906899999</v>
      </c>
      <c r="AP21" s="102">
        <v>6260.3096069100002</v>
      </c>
      <c r="AQ21" s="102">
        <v>6722.3356841000004</v>
      </c>
      <c r="AR21" s="102">
        <v>6914.5503432899986</v>
      </c>
      <c r="AS21" s="102">
        <v>7086.9522007699998</v>
      </c>
      <c r="AT21" s="102">
        <v>6947.1527094199992</v>
      </c>
      <c r="AU21" s="102">
        <v>7365.3335681099998</v>
      </c>
      <c r="AV21" s="83">
        <f t="shared" si="0"/>
        <v>6.0194568362225268E-2</v>
      </c>
      <c r="AW21" s="83">
        <f t="shared" si="3"/>
        <v>2.5712339369626282E-2</v>
      </c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103"/>
      <c r="BX21" s="103"/>
      <c r="BY21" s="103"/>
      <c r="BZ21" s="103"/>
      <c r="CA21" s="103"/>
      <c r="CB21" s="103"/>
      <c r="CC21" s="103"/>
      <c r="CD21" s="103"/>
      <c r="CE21" s="103"/>
      <c r="CF21" s="103"/>
      <c r="CG21" s="103"/>
      <c r="CH21" s="103"/>
      <c r="CI21" s="103"/>
      <c r="CJ21" s="103"/>
      <c r="CK21" s="103"/>
      <c r="CL21" s="103"/>
      <c r="CM21" s="103"/>
      <c r="CN21" s="103"/>
      <c r="CO21" s="103"/>
      <c r="CP21" s="103"/>
      <c r="CQ21" s="103"/>
      <c r="CR21" s="103"/>
      <c r="CS21" s="103"/>
      <c r="CT21" s="103"/>
      <c r="CU21" s="103"/>
      <c r="CV21" s="103"/>
      <c r="CW21" s="103"/>
      <c r="CX21" s="103"/>
      <c r="CY21" s="103"/>
      <c r="CZ21" s="103"/>
      <c r="DA21" s="103"/>
      <c r="DB21" s="103"/>
      <c r="DC21" s="103"/>
      <c r="DD21" s="103"/>
      <c r="DE21" s="103"/>
      <c r="DF21" s="103"/>
      <c r="DG21" s="103"/>
      <c r="DH21" s="103"/>
      <c r="DI21" s="103"/>
      <c r="DJ21" s="103"/>
      <c r="DK21" s="103"/>
      <c r="DL21" s="103"/>
      <c r="DM21" s="103"/>
      <c r="DN21" s="103"/>
      <c r="DO21" s="103"/>
      <c r="DP21" s="103"/>
      <c r="DQ21" s="103"/>
      <c r="DR21" s="103"/>
      <c r="DS21" s="103"/>
      <c r="DT21" s="103"/>
      <c r="DU21" s="103"/>
      <c r="DV21" s="103"/>
      <c r="DW21" s="103"/>
      <c r="DX21" s="103"/>
      <c r="DY21" s="103"/>
      <c r="DZ21" s="103"/>
      <c r="EA21" s="103"/>
      <c r="EB21" s="103"/>
      <c r="EC21" s="103"/>
      <c r="ED21" s="103"/>
      <c r="EE21" s="103"/>
      <c r="EF21" s="103"/>
      <c r="EG21" s="103"/>
      <c r="EH21" s="103"/>
      <c r="EI21" s="103"/>
      <c r="EJ21" s="103"/>
      <c r="EK21" s="103"/>
      <c r="EL21" s="103"/>
      <c r="EM21" s="103"/>
      <c r="EN21" s="103"/>
      <c r="EO21" s="103"/>
      <c r="EP21" s="103"/>
      <c r="EQ21" s="103"/>
      <c r="ER21" s="103"/>
      <c r="ES21" s="103"/>
      <c r="ET21" s="103"/>
      <c r="EU21" s="103"/>
      <c r="EV21" s="103"/>
      <c r="EW21" s="103"/>
      <c r="EX21" s="103"/>
      <c r="EY21" s="103"/>
      <c r="EZ21" s="103"/>
      <c r="FA21" s="103"/>
      <c r="FB21" s="103"/>
      <c r="FC21" s="103"/>
      <c r="FD21" s="103"/>
      <c r="FE21" s="103"/>
      <c r="FF21" s="103"/>
      <c r="FG21" s="103"/>
      <c r="FH21" s="103"/>
      <c r="FI21" s="103"/>
      <c r="FJ21" s="103"/>
      <c r="FK21" s="103"/>
      <c r="FL21" s="103"/>
      <c r="FM21" s="103"/>
      <c r="FN21" s="103"/>
      <c r="FO21" s="103"/>
      <c r="FP21" s="103"/>
      <c r="FQ21" s="103"/>
      <c r="FR21" s="103"/>
      <c r="FS21" s="103"/>
      <c r="FT21" s="103"/>
      <c r="FU21" s="103"/>
      <c r="FV21" s="103"/>
      <c r="FW21" s="103"/>
      <c r="FX21" s="103"/>
      <c r="FY21" s="103"/>
      <c r="FZ21" s="103"/>
      <c r="GA21" s="103"/>
      <c r="GB21" s="103"/>
      <c r="GC21" s="103"/>
      <c r="GD21" s="103"/>
      <c r="GE21" s="103"/>
      <c r="GF21" s="103"/>
      <c r="GG21" s="103"/>
      <c r="GH21" s="103"/>
      <c r="GI21" s="103"/>
      <c r="GJ21" s="103"/>
      <c r="GK21" s="103"/>
      <c r="GL21" s="103"/>
      <c r="GM21" s="103"/>
      <c r="GN21" s="103"/>
      <c r="GO21" s="103"/>
      <c r="GP21" s="103"/>
      <c r="GQ21" s="103"/>
      <c r="GR21" s="103"/>
      <c r="GS21" s="103"/>
      <c r="GT21" s="103"/>
      <c r="GU21" s="103"/>
      <c r="GV21" s="103"/>
      <c r="GW21" s="103"/>
      <c r="GX21" s="103"/>
      <c r="GY21" s="103"/>
      <c r="GZ21" s="103"/>
      <c r="HA21" s="103"/>
      <c r="HB21" s="103"/>
      <c r="HC21" s="103"/>
      <c r="HD21" s="103"/>
      <c r="HE21" s="103"/>
      <c r="HF21" s="103"/>
      <c r="HG21" s="103"/>
      <c r="HH21" s="103"/>
      <c r="HI21" s="103"/>
      <c r="HJ21" s="103"/>
      <c r="HK21" s="103"/>
      <c r="HL21" s="103"/>
      <c r="HM21" s="103"/>
      <c r="HN21" s="103"/>
      <c r="HO21" s="103"/>
      <c r="HP21" s="103"/>
      <c r="HQ21" s="103"/>
      <c r="HR21" s="103"/>
      <c r="HS21" s="103"/>
      <c r="HT21" s="103"/>
      <c r="HU21" s="103"/>
      <c r="HV21" s="103"/>
      <c r="HW21" s="103"/>
      <c r="HX21" s="103"/>
      <c r="HY21" s="103"/>
      <c r="HZ21" s="103"/>
      <c r="IA21" s="103"/>
      <c r="IB21" s="103"/>
      <c r="IC21" s="103"/>
      <c r="ID21" s="103"/>
      <c r="IE21" s="103"/>
      <c r="IF21" s="103"/>
      <c r="IG21" s="103"/>
      <c r="IH21" s="103"/>
      <c r="II21" s="103"/>
      <c r="IJ21" s="103"/>
      <c r="IK21" s="103"/>
      <c r="IL21" s="103"/>
      <c r="IM21" s="103"/>
      <c r="IN21" s="103"/>
      <c r="IO21" s="103"/>
      <c r="IP21" s="103"/>
      <c r="IQ21" s="103"/>
      <c r="IR21" s="103"/>
      <c r="IS21" s="103"/>
      <c r="IT21" s="103"/>
      <c r="IU21" s="103"/>
      <c r="IV21" s="103"/>
      <c r="IW21" s="103"/>
      <c r="IX21" s="103"/>
      <c r="IY21" s="103"/>
      <c r="IZ21" s="103"/>
      <c r="JA21" s="103"/>
      <c r="JB21" s="103"/>
      <c r="JC21" s="103"/>
      <c r="JD21" s="103"/>
      <c r="JE21" s="103"/>
      <c r="JF21" s="103"/>
      <c r="JG21" s="103"/>
      <c r="JH21" s="103"/>
      <c r="JI21" s="103"/>
      <c r="JJ21" s="103"/>
      <c r="JK21" s="103"/>
      <c r="JL21" s="103"/>
      <c r="JM21" s="103"/>
      <c r="JN21" s="103"/>
      <c r="JO21" s="103"/>
      <c r="JP21" s="103"/>
      <c r="JQ21" s="103"/>
    </row>
    <row r="22" spans="1:277" s="99" customFormat="1" ht="18.75" customHeight="1" thickTop="1" thickBot="1">
      <c r="A22" s="94" t="s">
        <v>145</v>
      </c>
      <c r="B22" s="95" t="s">
        <v>146</v>
      </c>
      <c r="C22" s="96"/>
      <c r="D22" s="97" t="s">
        <v>11</v>
      </c>
      <c r="E22" s="97" t="s">
        <v>11</v>
      </c>
      <c r="F22" s="97" t="s">
        <v>11</v>
      </c>
      <c r="G22" s="97" t="s">
        <v>11</v>
      </c>
      <c r="H22" s="97" t="s">
        <v>11</v>
      </c>
      <c r="I22" s="97" t="s">
        <v>11</v>
      </c>
      <c r="J22" s="97" t="s">
        <v>11</v>
      </c>
      <c r="K22" s="97" t="s">
        <v>11</v>
      </c>
      <c r="L22" s="97" t="s">
        <v>11</v>
      </c>
      <c r="M22" s="97" t="s">
        <v>11</v>
      </c>
      <c r="N22" s="97" t="s">
        <v>11</v>
      </c>
      <c r="O22" s="97" t="s">
        <v>11</v>
      </c>
      <c r="P22" s="97" t="s">
        <v>11</v>
      </c>
      <c r="Q22" s="97" t="s">
        <v>11</v>
      </c>
      <c r="R22" s="97" t="s">
        <v>11</v>
      </c>
      <c r="S22" s="97" t="s">
        <v>11</v>
      </c>
      <c r="T22" s="97" t="s">
        <v>11</v>
      </c>
      <c r="U22" s="97" t="s">
        <v>11</v>
      </c>
      <c r="V22" s="97" t="s">
        <v>11</v>
      </c>
      <c r="W22" s="97" t="s">
        <v>11</v>
      </c>
      <c r="X22" s="97" t="s">
        <v>11</v>
      </c>
      <c r="Y22" s="97" t="s">
        <v>11</v>
      </c>
      <c r="Z22" s="97" t="s">
        <v>11</v>
      </c>
      <c r="AA22" s="97" t="s">
        <v>11</v>
      </c>
      <c r="AB22" s="97" t="s">
        <v>11</v>
      </c>
      <c r="AC22" s="97" t="s">
        <v>11</v>
      </c>
      <c r="AD22" s="97" t="s">
        <v>11</v>
      </c>
      <c r="AE22" s="97" t="s">
        <v>11</v>
      </c>
      <c r="AF22" s="97" t="s">
        <v>11</v>
      </c>
      <c r="AG22" s="97" t="s">
        <v>11</v>
      </c>
      <c r="AH22" s="97" t="s">
        <v>11</v>
      </c>
      <c r="AI22" s="97" t="s">
        <v>11</v>
      </c>
      <c r="AJ22" s="97" t="s">
        <v>11</v>
      </c>
      <c r="AK22" s="97" t="s">
        <v>11</v>
      </c>
      <c r="AL22" s="97" t="s">
        <v>11</v>
      </c>
      <c r="AM22" s="97" t="s">
        <v>11</v>
      </c>
      <c r="AN22" s="97" t="s">
        <v>11</v>
      </c>
      <c r="AO22" s="97" t="s">
        <v>11</v>
      </c>
      <c r="AP22" s="97" t="s">
        <v>11</v>
      </c>
      <c r="AQ22" s="97" t="s">
        <v>11</v>
      </c>
      <c r="AR22" s="97" t="s">
        <v>11</v>
      </c>
      <c r="AS22" s="97" t="s">
        <v>11</v>
      </c>
      <c r="AT22" s="97" t="s">
        <v>11</v>
      </c>
      <c r="AU22" s="97" t="s">
        <v>11</v>
      </c>
      <c r="AV22" s="83" t="str">
        <f t="shared" si="0"/>
        <v>…</v>
      </c>
      <c r="AW22" s="83" t="str">
        <f t="shared" si="3"/>
        <v>…</v>
      </c>
      <c r="AX22" s="98"/>
      <c r="AY22" s="98"/>
      <c r="AZ22" s="98"/>
      <c r="BA22" s="98"/>
    </row>
    <row r="23" spans="1:277" s="104" customFormat="1" ht="25.5" customHeight="1" thickTop="1" thickBot="1">
      <c r="A23" s="94" t="s">
        <v>147</v>
      </c>
      <c r="B23" s="100" t="s">
        <v>148</v>
      </c>
      <c r="C23" s="101"/>
      <c r="D23" s="102" t="s">
        <v>11</v>
      </c>
      <c r="E23" s="102" t="s">
        <v>11</v>
      </c>
      <c r="F23" s="102" t="s">
        <v>11</v>
      </c>
      <c r="G23" s="102" t="s">
        <v>11</v>
      </c>
      <c r="H23" s="102" t="s">
        <v>11</v>
      </c>
      <c r="I23" s="102" t="s">
        <v>11</v>
      </c>
      <c r="J23" s="102" t="s">
        <v>11</v>
      </c>
      <c r="K23" s="102">
        <v>2393.9134412590543</v>
      </c>
      <c r="L23" s="102">
        <v>2488.8647745182279</v>
      </c>
      <c r="M23" s="102">
        <v>2584.8312653956164</v>
      </c>
      <c r="N23" s="102">
        <v>2689.1975706768435</v>
      </c>
      <c r="O23" s="102">
        <v>2874.4365345461911</v>
      </c>
      <c r="P23" s="102">
        <v>3072.1195822041864</v>
      </c>
      <c r="Q23" s="102">
        <v>3325.9482968144948</v>
      </c>
      <c r="R23" s="102">
        <v>3414.3031597741256</v>
      </c>
      <c r="S23" s="102">
        <v>3444.3724195015748</v>
      </c>
      <c r="T23" s="102">
        <v>3638.7346495993561</v>
      </c>
      <c r="U23" s="102">
        <v>3789.8064376985544</v>
      </c>
      <c r="V23" s="102">
        <v>3810.3317282095427</v>
      </c>
      <c r="W23" s="102">
        <v>3900.975068048323</v>
      </c>
      <c r="X23" s="102">
        <v>3974.0814491128481</v>
      </c>
      <c r="Y23" s="102">
        <v>4037.2058076341318</v>
      </c>
      <c r="Z23" s="102">
        <v>4223.2353471151282</v>
      </c>
      <c r="AA23" s="102">
        <v>4255.8083416688351</v>
      </c>
      <c r="AB23" s="102">
        <v>4251.9058757732946</v>
      </c>
      <c r="AC23" s="102">
        <v>4360.7022707758697</v>
      </c>
      <c r="AD23" s="102">
        <v>4409.2365513888753</v>
      </c>
      <c r="AE23" s="102">
        <v>4538.4216846802337</v>
      </c>
      <c r="AF23" s="102">
        <v>4639.2930020345302</v>
      </c>
      <c r="AG23" s="102">
        <v>5180.7994848099997</v>
      </c>
      <c r="AH23" s="102">
        <v>5073.6898576600006</v>
      </c>
      <c r="AI23" s="102">
        <v>5133.0741439700005</v>
      </c>
      <c r="AJ23" s="102">
        <v>5465.2596925100006</v>
      </c>
      <c r="AK23" s="102">
        <v>5736.1111859400007</v>
      </c>
      <c r="AL23" s="102">
        <v>5957.3043516299995</v>
      </c>
      <c r="AM23" s="102">
        <v>5937.5255262800001</v>
      </c>
      <c r="AN23" s="102">
        <v>6057.5820279099999</v>
      </c>
      <c r="AO23" s="102">
        <v>6318.6535906899999</v>
      </c>
      <c r="AP23" s="102">
        <v>6260.3096069100002</v>
      </c>
      <c r="AQ23" s="102">
        <v>6722.3356841000004</v>
      </c>
      <c r="AR23" s="102">
        <v>6914.5503432899986</v>
      </c>
      <c r="AS23" s="102">
        <v>7086.9522007699998</v>
      </c>
      <c r="AT23" s="102">
        <v>6947.1527094199992</v>
      </c>
      <c r="AU23" s="102">
        <v>7365.3335681099998</v>
      </c>
      <c r="AV23" s="83">
        <f t="shared" si="0"/>
        <v>6.0194568362225268E-2</v>
      </c>
      <c r="AW23" s="83">
        <f t="shared" si="3"/>
        <v>2.5712339369626282E-2</v>
      </c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3"/>
      <c r="BJ23" s="103"/>
      <c r="BK23" s="103"/>
      <c r="BL23" s="103"/>
      <c r="BM23" s="103"/>
      <c r="BN23" s="103"/>
      <c r="BO23" s="103"/>
      <c r="BP23" s="103"/>
      <c r="BQ23" s="103"/>
      <c r="BR23" s="103"/>
      <c r="BS23" s="103"/>
      <c r="BT23" s="103"/>
      <c r="BU23" s="103"/>
      <c r="BV23" s="103"/>
      <c r="BW23" s="103"/>
      <c r="BX23" s="103"/>
      <c r="BY23" s="103"/>
      <c r="BZ23" s="103"/>
      <c r="CA23" s="103"/>
      <c r="CB23" s="103"/>
      <c r="CC23" s="103"/>
      <c r="CD23" s="103"/>
      <c r="CE23" s="103"/>
      <c r="CF23" s="103"/>
      <c r="CG23" s="103"/>
      <c r="CH23" s="103"/>
      <c r="CI23" s="103"/>
      <c r="CJ23" s="103"/>
      <c r="CK23" s="103"/>
      <c r="CL23" s="103"/>
      <c r="CM23" s="103"/>
      <c r="CN23" s="103"/>
      <c r="CO23" s="103"/>
      <c r="CP23" s="103"/>
      <c r="CQ23" s="103"/>
      <c r="CR23" s="103"/>
      <c r="CS23" s="103"/>
      <c r="CT23" s="103"/>
      <c r="CU23" s="103"/>
      <c r="CV23" s="103"/>
      <c r="CW23" s="103"/>
      <c r="CX23" s="103"/>
      <c r="CY23" s="103"/>
      <c r="CZ23" s="103"/>
      <c r="DA23" s="103"/>
      <c r="DB23" s="103"/>
      <c r="DC23" s="103"/>
      <c r="DD23" s="103"/>
      <c r="DE23" s="103"/>
      <c r="DF23" s="103"/>
      <c r="DG23" s="103"/>
      <c r="DH23" s="103"/>
      <c r="DI23" s="103"/>
      <c r="DJ23" s="103"/>
      <c r="DK23" s="103"/>
      <c r="DL23" s="103"/>
      <c r="DM23" s="103"/>
      <c r="DN23" s="103"/>
      <c r="DO23" s="103"/>
      <c r="DP23" s="103"/>
      <c r="DQ23" s="103"/>
      <c r="DR23" s="103"/>
      <c r="DS23" s="103"/>
      <c r="DT23" s="103"/>
      <c r="DU23" s="103"/>
      <c r="DV23" s="103"/>
      <c r="DW23" s="103"/>
      <c r="DX23" s="103"/>
      <c r="DY23" s="103"/>
      <c r="DZ23" s="103"/>
      <c r="EA23" s="103"/>
      <c r="EB23" s="103"/>
      <c r="EC23" s="103"/>
      <c r="ED23" s="103"/>
      <c r="EE23" s="103"/>
      <c r="EF23" s="103"/>
      <c r="EG23" s="103"/>
      <c r="EH23" s="103"/>
      <c r="EI23" s="103"/>
      <c r="EJ23" s="103"/>
      <c r="EK23" s="103"/>
      <c r="EL23" s="103"/>
      <c r="EM23" s="103"/>
      <c r="EN23" s="103"/>
      <c r="EO23" s="103"/>
      <c r="EP23" s="103"/>
      <c r="EQ23" s="103"/>
      <c r="ER23" s="103"/>
      <c r="ES23" s="103"/>
      <c r="ET23" s="103"/>
      <c r="EU23" s="103"/>
      <c r="EV23" s="103"/>
      <c r="EW23" s="103"/>
      <c r="EX23" s="103"/>
      <c r="EY23" s="103"/>
      <c r="EZ23" s="103"/>
      <c r="FA23" s="103"/>
      <c r="FB23" s="103"/>
      <c r="FC23" s="103"/>
      <c r="FD23" s="103"/>
      <c r="FE23" s="103"/>
      <c r="FF23" s="103"/>
      <c r="FG23" s="103"/>
      <c r="FH23" s="103"/>
      <c r="FI23" s="103"/>
      <c r="FJ23" s="103"/>
      <c r="FK23" s="103"/>
      <c r="FL23" s="103"/>
      <c r="FM23" s="103"/>
      <c r="FN23" s="103"/>
      <c r="FO23" s="103"/>
      <c r="FP23" s="103"/>
      <c r="FQ23" s="103"/>
      <c r="FR23" s="103"/>
      <c r="FS23" s="103"/>
      <c r="FT23" s="103"/>
      <c r="FU23" s="103"/>
      <c r="FV23" s="103"/>
      <c r="FW23" s="103"/>
      <c r="FX23" s="103"/>
      <c r="FY23" s="103"/>
      <c r="FZ23" s="103"/>
      <c r="GA23" s="103"/>
      <c r="GB23" s="103"/>
      <c r="GC23" s="103"/>
      <c r="GD23" s="103"/>
      <c r="GE23" s="103"/>
      <c r="GF23" s="103"/>
      <c r="GG23" s="103"/>
      <c r="GH23" s="103"/>
      <c r="GI23" s="103"/>
      <c r="GJ23" s="103"/>
      <c r="GK23" s="103"/>
      <c r="GL23" s="103"/>
      <c r="GM23" s="103"/>
      <c r="GN23" s="103"/>
      <c r="GO23" s="103"/>
      <c r="GP23" s="103"/>
      <c r="GQ23" s="103"/>
      <c r="GR23" s="103"/>
      <c r="GS23" s="103"/>
      <c r="GT23" s="103"/>
      <c r="GU23" s="103"/>
      <c r="GV23" s="103"/>
      <c r="GW23" s="103"/>
      <c r="GX23" s="103"/>
      <c r="GY23" s="103"/>
      <c r="GZ23" s="103"/>
      <c r="HA23" s="103"/>
      <c r="HB23" s="103"/>
      <c r="HC23" s="103"/>
      <c r="HD23" s="103"/>
      <c r="HE23" s="103"/>
      <c r="HF23" s="103"/>
      <c r="HG23" s="103"/>
      <c r="HH23" s="103"/>
      <c r="HI23" s="103"/>
      <c r="HJ23" s="103"/>
      <c r="HK23" s="103"/>
      <c r="HL23" s="103"/>
      <c r="HM23" s="103"/>
      <c r="HN23" s="103"/>
      <c r="HO23" s="103"/>
      <c r="HP23" s="103"/>
      <c r="HQ23" s="103"/>
      <c r="HR23" s="103"/>
      <c r="HS23" s="103"/>
      <c r="HT23" s="103"/>
      <c r="HU23" s="103"/>
      <c r="HV23" s="103"/>
      <c r="HW23" s="103"/>
      <c r="HX23" s="103"/>
      <c r="HY23" s="103"/>
      <c r="HZ23" s="103"/>
      <c r="IA23" s="103"/>
      <c r="IB23" s="103"/>
      <c r="IC23" s="103"/>
      <c r="ID23" s="103"/>
      <c r="IE23" s="103"/>
      <c r="IF23" s="103"/>
      <c r="IG23" s="103"/>
      <c r="IH23" s="103"/>
      <c r="II23" s="103"/>
      <c r="IJ23" s="103"/>
      <c r="IK23" s="103"/>
      <c r="IL23" s="103"/>
      <c r="IM23" s="103"/>
      <c r="IN23" s="103"/>
      <c r="IO23" s="103"/>
      <c r="IP23" s="103"/>
      <c r="IQ23" s="103"/>
      <c r="IR23" s="103"/>
      <c r="IS23" s="103"/>
      <c r="IT23" s="103"/>
      <c r="IU23" s="103"/>
      <c r="IV23" s="103"/>
      <c r="IW23" s="103"/>
      <c r="IX23" s="103"/>
      <c r="IY23" s="103"/>
      <c r="IZ23" s="103"/>
      <c r="JA23" s="103"/>
      <c r="JB23" s="103"/>
      <c r="JC23" s="103"/>
      <c r="JD23" s="103"/>
      <c r="JE23" s="103"/>
      <c r="JF23" s="103"/>
      <c r="JG23" s="103"/>
      <c r="JH23" s="103"/>
      <c r="JI23" s="103"/>
      <c r="JJ23" s="103"/>
      <c r="JK23" s="103"/>
      <c r="JL23" s="103"/>
      <c r="JM23" s="103"/>
      <c r="JN23" s="103"/>
      <c r="JO23" s="103"/>
      <c r="JP23" s="103"/>
      <c r="JQ23" s="103"/>
    </row>
    <row r="24" spans="1:277" s="105" customFormat="1" ht="18.75" customHeight="1" thickTop="1">
      <c r="A24" s="94" t="s">
        <v>66</v>
      </c>
      <c r="B24" s="95" t="s">
        <v>67</v>
      </c>
      <c r="C24" s="96"/>
      <c r="D24" s="97" t="s">
        <v>11</v>
      </c>
      <c r="E24" s="97" t="s">
        <v>11</v>
      </c>
      <c r="F24" s="97" t="s">
        <v>11</v>
      </c>
      <c r="G24" s="97" t="s">
        <v>11</v>
      </c>
      <c r="H24" s="97" t="s">
        <v>11</v>
      </c>
      <c r="I24" s="97" t="s">
        <v>11</v>
      </c>
      <c r="J24" s="97" t="s">
        <v>11</v>
      </c>
      <c r="K24" s="97">
        <v>2294.697131588066</v>
      </c>
      <c r="L24" s="97">
        <v>2386.4817585129431</v>
      </c>
      <c r="M24" s="97">
        <v>2481.9376401858958</v>
      </c>
      <c r="N24" s="97">
        <v>2581.2116215838764</v>
      </c>
      <c r="O24" s="97">
        <v>2736.0265967988075</v>
      </c>
      <c r="P24" s="97">
        <v>2927.7088809791612</v>
      </c>
      <c r="Q24" s="97">
        <v>3220.4797690770774</v>
      </c>
      <c r="R24" s="97">
        <v>3339.6375205329296</v>
      </c>
      <c r="S24" s="97">
        <v>3381.387224274878</v>
      </c>
      <c r="T24" s="97">
        <v>3536.2599215699111</v>
      </c>
      <c r="U24" s="97">
        <v>3676.6494404562368</v>
      </c>
      <c r="V24" s="97">
        <v>3717.4602492453009</v>
      </c>
      <c r="W24" s="97">
        <v>3731.9583442173575</v>
      </c>
      <c r="X24" s="97">
        <v>3751.364527607288</v>
      </c>
      <c r="Y24" s="97">
        <v>3789.2533093361217</v>
      </c>
      <c r="Z24" s="97">
        <v>3984.7787800978649</v>
      </c>
      <c r="AA24" s="97">
        <v>4075.2332584060864</v>
      </c>
      <c r="AB24" s="97">
        <v>4101.7222745857252</v>
      </c>
      <c r="AC24" s="97">
        <v>4176.3940648130356</v>
      </c>
      <c r="AD24" s="97">
        <v>4249.5416415222744</v>
      </c>
      <c r="AE24" s="97">
        <v>4343.2167997741008</v>
      </c>
      <c r="AF24" s="97">
        <v>4448.145888889846</v>
      </c>
      <c r="AG24" s="97">
        <v>4690.1950637099999</v>
      </c>
      <c r="AH24" s="97">
        <v>4980.8578017300006</v>
      </c>
      <c r="AI24" s="97">
        <v>5047.2729939199999</v>
      </c>
      <c r="AJ24" s="97">
        <v>5299.23168455</v>
      </c>
      <c r="AK24" s="97">
        <v>5487.822161860001</v>
      </c>
      <c r="AL24" s="97">
        <v>5609.4053345399998</v>
      </c>
      <c r="AM24" s="97">
        <v>5755.5845820299992</v>
      </c>
      <c r="AN24" s="97">
        <v>5788.1112884700005</v>
      </c>
      <c r="AO24" s="97">
        <v>5882.0591283299991</v>
      </c>
      <c r="AP24" s="97">
        <v>5948.9786082000001</v>
      </c>
      <c r="AQ24" s="97">
        <v>6059.5357567900001</v>
      </c>
      <c r="AR24" s="97">
        <v>6229.4771791999992</v>
      </c>
      <c r="AS24" s="97">
        <v>6329.7907252999994</v>
      </c>
      <c r="AT24" s="97">
        <v>6386.6926765899998</v>
      </c>
      <c r="AU24" s="97">
        <v>6557.6274743700005</v>
      </c>
      <c r="AV24" s="83">
        <f t="shared" si="0"/>
        <v>2.6764212157342555E-2</v>
      </c>
      <c r="AW24" s="83">
        <f t="shared" si="3"/>
        <v>1.7996045307784033E-2</v>
      </c>
      <c r="AX24" s="98"/>
      <c r="AY24" s="98"/>
      <c r="AZ24" s="98"/>
      <c r="BA24" s="98"/>
    </row>
    <row r="25" spans="1:277" s="93" customFormat="1" ht="12" customHeight="1">
      <c r="A25" s="85" t="s">
        <v>111</v>
      </c>
      <c r="B25" s="86" t="s">
        <v>119</v>
      </c>
      <c r="C25" s="87"/>
      <c r="D25" s="88" t="s">
        <v>11</v>
      </c>
      <c r="E25" s="88" t="s">
        <v>11</v>
      </c>
      <c r="F25" s="88" t="s">
        <v>11</v>
      </c>
      <c r="G25" s="88" t="s">
        <v>11</v>
      </c>
      <c r="H25" s="88" t="s">
        <v>11</v>
      </c>
      <c r="I25" s="88" t="s">
        <v>11</v>
      </c>
      <c r="J25" s="88" t="s">
        <v>11</v>
      </c>
      <c r="K25" s="88" t="s">
        <v>11</v>
      </c>
      <c r="L25" s="88" t="s">
        <v>11</v>
      </c>
      <c r="M25" s="88" t="s">
        <v>11</v>
      </c>
      <c r="N25" s="88" t="s">
        <v>11</v>
      </c>
      <c r="O25" s="88" t="s">
        <v>11</v>
      </c>
      <c r="P25" s="88" t="s">
        <v>11</v>
      </c>
      <c r="Q25" s="88" t="s">
        <v>11</v>
      </c>
      <c r="R25" s="88" t="s">
        <v>11</v>
      </c>
      <c r="S25" s="88" t="s">
        <v>11</v>
      </c>
      <c r="T25" s="88" t="s">
        <v>11</v>
      </c>
      <c r="U25" s="88" t="s">
        <v>11</v>
      </c>
      <c r="V25" s="88" t="s">
        <v>11</v>
      </c>
      <c r="W25" s="88" t="s">
        <v>11</v>
      </c>
      <c r="X25" s="88" t="s">
        <v>11</v>
      </c>
      <c r="Y25" s="88" t="s">
        <v>11</v>
      </c>
      <c r="Z25" s="88" t="s">
        <v>11</v>
      </c>
      <c r="AA25" s="88" t="s">
        <v>11</v>
      </c>
      <c r="AB25" s="88" t="s">
        <v>11</v>
      </c>
      <c r="AC25" s="88" t="s">
        <v>11</v>
      </c>
      <c r="AD25" s="88" t="s">
        <v>11</v>
      </c>
      <c r="AE25" s="88" t="s">
        <v>11</v>
      </c>
      <c r="AF25" s="88" t="s">
        <v>11</v>
      </c>
      <c r="AG25" s="88">
        <v>4360.3186400000004</v>
      </c>
      <c r="AH25" s="88">
        <v>4627.4428049999997</v>
      </c>
      <c r="AI25" s="88">
        <v>4703.1286030000001</v>
      </c>
      <c r="AJ25" s="88">
        <v>4930.2007899999999</v>
      </c>
      <c r="AK25" s="88">
        <v>5059.2095740000004</v>
      </c>
      <c r="AL25" s="88">
        <v>5155.7132750000001</v>
      </c>
      <c r="AM25" s="88">
        <v>5284.1254710000003</v>
      </c>
      <c r="AN25" s="88">
        <v>5295.1102499999997</v>
      </c>
      <c r="AO25" s="88">
        <v>5385.7481699999998</v>
      </c>
      <c r="AP25" s="88">
        <v>5453.1093680000004</v>
      </c>
      <c r="AQ25" s="88">
        <v>5563.6955170000001</v>
      </c>
      <c r="AR25" s="88">
        <v>5720.2252189999999</v>
      </c>
      <c r="AS25" s="88">
        <v>5820.9445489999998</v>
      </c>
      <c r="AT25" s="88">
        <v>5909.3927869999998</v>
      </c>
      <c r="AU25" s="88">
        <v>6082.3024230000001</v>
      </c>
      <c r="AV25" s="89">
        <f t="shared" si="0"/>
        <v>2.9260135894229624E-2</v>
      </c>
      <c r="AW25" s="89">
        <f t="shared" si="3"/>
        <v>1.8616118573614646E-2</v>
      </c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90"/>
      <c r="CD25" s="91"/>
      <c r="CE25" s="92"/>
    </row>
    <row r="26" spans="1:277" s="93" customFormat="1" ht="12" customHeight="1">
      <c r="A26" s="85" t="s">
        <v>112</v>
      </c>
      <c r="B26" s="86" t="s">
        <v>120</v>
      </c>
      <c r="C26" s="87"/>
      <c r="D26" s="88" t="s">
        <v>11</v>
      </c>
      <c r="E26" s="88" t="s">
        <v>11</v>
      </c>
      <c r="F26" s="88" t="s">
        <v>11</v>
      </c>
      <c r="G26" s="88" t="s">
        <v>11</v>
      </c>
      <c r="H26" s="88" t="s">
        <v>11</v>
      </c>
      <c r="I26" s="88" t="s">
        <v>11</v>
      </c>
      <c r="J26" s="88" t="s">
        <v>11</v>
      </c>
      <c r="K26" s="88" t="s">
        <v>11</v>
      </c>
      <c r="L26" s="88" t="s">
        <v>11</v>
      </c>
      <c r="M26" s="88" t="s">
        <v>11</v>
      </c>
      <c r="N26" s="88" t="s">
        <v>11</v>
      </c>
      <c r="O26" s="88" t="s">
        <v>11</v>
      </c>
      <c r="P26" s="88" t="s">
        <v>11</v>
      </c>
      <c r="Q26" s="88" t="s">
        <v>11</v>
      </c>
      <c r="R26" s="88" t="s">
        <v>11</v>
      </c>
      <c r="S26" s="88" t="s">
        <v>11</v>
      </c>
      <c r="T26" s="88" t="s">
        <v>11</v>
      </c>
      <c r="U26" s="88" t="s">
        <v>11</v>
      </c>
      <c r="V26" s="88" t="s">
        <v>11</v>
      </c>
      <c r="W26" s="88" t="s">
        <v>11</v>
      </c>
      <c r="X26" s="88" t="s">
        <v>11</v>
      </c>
      <c r="Y26" s="88" t="s">
        <v>11</v>
      </c>
      <c r="Z26" s="88" t="s">
        <v>11</v>
      </c>
      <c r="AA26" s="88" t="s">
        <v>11</v>
      </c>
      <c r="AB26" s="88" t="s">
        <v>11</v>
      </c>
      <c r="AC26" s="88" t="s">
        <v>11</v>
      </c>
      <c r="AD26" s="88" t="s">
        <v>11</v>
      </c>
      <c r="AE26" s="88" t="s">
        <v>11</v>
      </c>
      <c r="AF26" s="88" t="s">
        <v>11</v>
      </c>
      <c r="AG26" s="88">
        <v>68.299364999999995</v>
      </c>
      <c r="AH26" s="88">
        <v>81.906820999999994</v>
      </c>
      <c r="AI26" s="88">
        <v>83.835549999999998</v>
      </c>
      <c r="AJ26" s="88">
        <v>96.123118000000005</v>
      </c>
      <c r="AK26" s="88">
        <v>137.74906899999999</v>
      </c>
      <c r="AL26" s="88">
        <v>159.330465</v>
      </c>
      <c r="AM26" s="88">
        <v>170.561229</v>
      </c>
      <c r="AN26" s="88">
        <v>174.970572</v>
      </c>
      <c r="AO26" s="88">
        <v>180.09839700000001</v>
      </c>
      <c r="AP26" s="88">
        <v>182.62587300000001</v>
      </c>
      <c r="AQ26" s="88">
        <v>186.270871</v>
      </c>
      <c r="AR26" s="88">
        <v>190.80704399999999</v>
      </c>
      <c r="AS26" s="88">
        <v>189.45943299999999</v>
      </c>
      <c r="AT26" s="88">
        <v>189.593548</v>
      </c>
      <c r="AU26" s="88">
        <v>194.67873</v>
      </c>
      <c r="AV26" s="89">
        <f t="shared" si="0"/>
        <v>2.6821492891730699E-2</v>
      </c>
      <c r="AW26" s="89">
        <f t="shared" si="3"/>
        <v>3.6112973177837029E-2</v>
      </c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  <c r="BM26" s="88"/>
      <c r="BN26" s="88"/>
      <c r="BO26" s="88"/>
      <c r="BP26" s="88"/>
      <c r="BQ26" s="88"/>
      <c r="BR26" s="88"/>
      <c r="BS26" s="88"/>
      <c r="BT26" s="88"/>
      <c r="BU26" s="88"/>
      <c r="BV26" s="88"/>
      <c r="BW26" s="88"/>
      <c r="BX26" s="88"/>
      <c r="BY26" s="88"/>
      <c r="BZ26" s="88"/>
      <c r="CA26" s="88"/>
      <c r="CB26" s="88"/>
      <c r="CC26" s="90"/>
      <c r="CD26" s="91"/>
      <c r="CE26" s="92"/>
    </row>
    <row r="27" spans="1:277" s="93" customFormat="1" ht="12" customHeight="1">
      <c r="A27" s="85" t="s">
        <v>113</v>
      </c>
      <c r="B27" s="86" t="s">
        <v>121</v>
      </c>
      <c r="C27" s="87"/>
      <c r="D27" s="88" t="s">
        <v>11</v>
      </c>
      <c r="E27" s="88" t="s">
        <v>11</v>
      </c>
      <c r="F27" s="88" t="s">
        <v>11</v>
      </c>
      <c r="G27" s="88" t="s">
        <v>11</v>
      </c>
      <c r="H27" s="88" t="s">
        <v>11</v>
      </c>
      <c r="I27" s="88" t="s">
        <v>11</v>
      </c>
      <c r="J27" s="88" t="s">
        <v>11</v>
      </c>
      <c r="K27" s="88" t="s">
        <v>11</v>
      </c>
      <c r="L27" s="88" t="s">
        <v>11</v>
      </c>
      <c r="M27" s="88" t="s">
        <v>11</v>
      </c>
      <c r="N27" s="88" t="s">
        <v>11</v>
      </c>
      <c r="O27" s="88" t="s">
        <v>11</v>
      </c>
      <c r="P27" s="88" t="s">
        <v>11</v>
      </c>
      <c r="Q27" s="88" t="s">
        <v>11</v>
      </c>
      <c r="R27" s="88" t="s">
        <v>11</v>
      </c>
      <c r="S27" s="88" t="s">
        <v>11</v>
      </c>
      <c r="T27" s="88" t="s">
        <v>11</v>
      </c>
      <c r="U27" s="88" t="s">
        <v>11</v>
      </c>
      <c r="V27" s="88" t="s">
        <v>11</v>
      </c>
      <c r="W27" s="88" t="s">
        <v>11</v>
      </c>
      <c r="X27" s="88" t="s">
        <v>11</v>
      </c>
      <c r="Y27" s="88" t="s">
        <v>11</v>
      </c>
      <c r="Z27" s="88" t="s">
        <v>11</v>
      </c>
      <c r="AA27" s="88" t="s">
        <v>11</v>
      </c>
      <c r="AB27" s="88" t="s">
        <v>11</v>
      </c>
      <c r="AC27" s="88" t="s">
        <v>11</v>
      </c>
      <c r="AD27" s="88" t="s">
        <v>11</v>
      </c>
      <c r="AE27" s="88" t="s">
        <v>11</v>
      </c>
      <c r="AF27" s="88" t="s">
        <v>11</v>
      </c>
      <c r="AG27" s="88">
        <v>30.809152000000001</v>
      </c>
      <c r="AH27" s="88">
        <v>47.823303000000003</v>
      </c>
      <c r="AI27" s="88">
        <v>64.319483000000005</v>
      </c>
      <c r="AJ27" s="88">
        <v>76.238613000000001</v>
      </c>
      <c r="AK27" s="88">
        <v>97.413948000000005</v>
      </c>
      <c r="AL27" s="88">
        <v>109.34938699999999</v>
      </c>
      <c r="AM27" s="88">
        <v>117.117597</v>
      </c>
      <c r="AN27" s="88">
        <v>134.62983399999999</v>
      </c>
      <c r="AO27" s="88">
        <v>134.457899</v>
      </c>
      <c r="AP27" s="88">
        <v>149.36216200000001</v>
      </c>
      <c r="AQ27" s="88">
        <v>151.62563700000001</v>
      </c>
      <c r="AR27" s="88">
        <v>143.63194899999999</v>
      </c>
      <c r="AS27" s="88">
        <v>143.725101</v>
      </c>
      <c r="AT27" s="88">
        <v>142.30712399999999</v>
      </c>
      <c r="AU27" s="88">
        <v>141.10925</v>
      </c>
      <c r="AV27" s="89">
        <f t="shared" si="0"/>
        <v>-8.4175265884790466E-3</v>
      </c>
      <c r="AW27" s="89">
        <f t="shared" si="3"/>
        <v>3.9745958169737847E-2</v>
      </c>
      <c r="AX27" s="88"/>
      <c r="AY27" s="88"/>
      <c r="AZ27" s="88"/>
      <c r="BA27" s="88"/>
      <c r="BB27" s="88"/>
      <c r="BC27" s="88"/>
      <c r="BD27" s="88"/>
      <c r="BE27" s="88"/>
      <c r="BF27" s="88"/>
      <c r="BG27" s="88"/>
      <c r="BH27" s="88"/>
      <c r="BI27" s="88"/>
      <c r="BJ27" s="88"/>
      <c r="BK27" s="88"/>
      <c r="BL27" s="88"/>
      <c r="BM27" s="88"/>
      <c r="BN27" s="88"/>
      <c r="BO27" s="88"/>
      <c r="BP27" s="88"/>
      <c r="BQ27" s="88"/>
      <c r="BR27" s="88"/>
      <c r="BS27" s="88"/>
      <c r="BT27" s="88"/>
      <c r="BU27" s="88"/>
      <c r="BV27" s="88"/>
      <c r="BW27" s="88"/>
      <c r="BX27" s="88"/>
      <c r="BY27" s="88"/>
      <c r="BZ27" s="88"/>
      <c r="CA27" s="88"/>
      <c r="CB27" s="88"/>
      <c r="CC27" s="90"/>
      <c r="CD27" s="91"/>
      <c r="CE27" s="92"/>
    </row>
    <row r="28" spans="1:277" s="93" customFormat="1" ht="12" customHeight="1">
      <c r="A28" s="85" t="s">
        <v>114</v>
      </c>
      <c r="B28" s="86" t="s">
        <v>122</v>
      </c>
      <c r="C28" s="87"/>
      <c r="D28" s="88">
        <v>66.900000000000006</v>
      </c>
      <c r="E28" s="88">
        <v>79.099999999999994</v>
      </c>
      <c r="F28" s="88">
        <v>74.396246700000006</v>
      </c>
      <c r="G28" s="88">
        <v>73.005018370000002</v>
      </c>
      <c r="H28" s="88">
        <v>83.040053470000004</v>
      </c>
      <c r="I28" s="88">
        <v>91.89178772999999</v>
      </c>
      <c r="J28" s="88">
        <v>96.071106400000005</v>
      </c>
      <c r="K28" s="88">
        <v>96.643829580000002</v>
      </c>
      <c r="L28" s="88">
        <v>103.98675686</v>
      </c>
      <c r="M28" s="88">
        <v>103.20011554</v>
      </c>
      <c r="N28" s="88">
        <v>109.50577125000001</v>
      </c>
      <c r="O28" s="88">
        <v>116.2089364</v>
      </c>
      <c r="P28" s="88">
        <v>125.48194624999999</v>
      </c>
      <c r="Q28" s="88">
        <v>132.6473426</v>
      </c>
      <c r="R28" s="88">
        <v>133.14661014999999</v>
      </c>
      <c r="S28" s="88">
        <v>136.64128754999999</v>
      </c>
      <c r="T28" s="88">
        <v>138.10367729999999</v>
      </c>
      <c r="U28" s="88">
        <v>142.72509554999999</v>
      </c>
      <c r="V28" s="88">
        <v>141.11817289999999</v>
      </c>
      <c r="W28" s="88">
        <v>145.72409909000001</v>
      </c>
      <c r="X28" s="88">
        <v>135.69268095000001</v>
      </c>
      <c r="Y28" s="88">
        <v>131.71272279999999</v>
      </c>
      <c r="Z28" s="88">
        <v>131.47726795</v>
      </c>
      <c r="AA28" s="88">
        <v>125.6797895</v>
      </c>
      <c r="AB28" s="88">
        <v>124.78138318000001</v>
      </c>
      <c r="AC28" s="88">
        <v>121.74742892</v>
      </c>
      <c r="AD28" s="88">
        <v>117.2215733</v>
      </c>
      <c r="AE28" s="88">
        <v>114.39323309999999</v>
      </c>
      <c r="AF28" s="88">
        <v>145.08656005</v>
      </c>
      <c r="AG28" s="88">
        <v>155.69490271000001</v>
      </c>
      <c r="AH28" s="88">
        <v>146.82971472999998</v>
      </c>
      <c r="AI28" s="88">
        <v>139.68009057</v>
      </c>
      <c r="AJ28" s="88">
        <v>135.98864555</v>
      </c>
      <c r="AK28" s="88">
        <v>127.36938585999999</v>
      </c>
      <c r="AL28" s="88">
        <v>118.70543734</v>
      </c>
      <c r="AM28" s="88">
        <v>113.30957803</v>
      </c>
      <c r="AN28" s="88">
        <v>107.53610646999999</v>
      </c>
      <c r="AO28" s="88">
        <v>108.87699232999999</v>
      </c>
      <c r="AP28" s="88">
        <v>99.181629200000003</v>
      </c>
      <c r="AQ28" s="88">
        <v>95.934580790000012</v>
      </c>
      <c r="AR28" s="88">
        <v>91.073405199999996</v>
      </c>
      <c r="AS28" s="88">
        <v>89.415639099999993</v>
      </c>
      <c r="AT28" s="88">
        <v>85.643665589999998</v>
      </c>
      <c r="AU28" s="88">
        <v>84.987022370000005</v>
      </c>
      <c r="AV28" s="89">
        <f t="shared" si="0"/>
        <v>-7.6671545464147423E-3</v>
      </c>
      <c r="AW28" s="89">
        <f t="shared" si="3"/>
        <v>-3.9247536068152088E-2</v>
      </c>
      <c r="AX28" s="88"/>
      <c r="AY28" s="88"/>
      <c r="AZ28" s="88"/>
      <c r="BA28" s="88"/>
      <c r="BB28" s="88"/>
      <c r="BC28" s="88"/>
      <c r="BD28" s="88"/>
      <c r="BE28" s="88"/>
      <c r="BF28" s="88"/>
      <c r="BG28" s="88"/>
      <c r="BH28" s="88"/>
      <c r="BI28" s="88"/>
      <c r="BJ28" s="88"/>
      <c r="BK28" s="88"/>
      <c r="BL28" s="88"/>
      <c r="BM28" s="88"/>
      <c r="BN28" s="88"/>
      <c r="BO28" s="88"/>
      <c r="BP28" s="88"/>
      <c r="BQ28" s="88"/>
      <c r="BR28" s="88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90"/>
      <c r="CD28" s="91"/>
      <c r="CE28" s="92"/>
    </row>
    <row r="29" spans="1:277" s="93" customFormat="1" ht="12" hidden="1" customHeight="1" outlineLevel="1">
      <c r="A29" s="85" t="s">
        <v>115</v>
      </c>
      <c r="B29" s="86" t="s">
        <v>123</v>
      </c>
      <c r="C29" s="87"/>
      <c r="D29" s="88" t="s">
        <v>11</v>
      </c>
      <c r="E29" s="88" t="s">
        <v>11</v>
      </c>
      <c r="F29" s="88" t="s">
        <v>11</v>
      </c>
      <c r="G29" s="88" t="s">
        <v>11</v>
      </c>
      <c r="H29" s="88" t="s">
        <v>11</v>
      </c>
      <c r="I29" s="88" t="s">
        <v>11</v>
      </c>
      <c r="J29" s="88" t="s">
        <v>11</v>
      </c>
      <c r="K29" s="88" t="s">
        <v>11</v>
      </c>
      <c r="L29" s="88" t="s">
        <v>11</v>
      </c>
      <c r="M29" s="88" t="s">
        <v>11</v>
      </c>
      <c r="N29" s="88" t="s">
        <v>11</v>
      </c>
      <c r="O29" s="88" t="s">
        <v>11</v>
      </c>
      <c r="P29" s="88" t="s">
        <v>11</v>
      </c>
      <c r="Q29" s="88" t="s">
        <v>11</v>
      </c>
      <c r="R29" s="88" t="s">
        <v>11</v>
      </c>
      <c r="S29" s="88" t="s">
        <v>11</v>
      </c>
      <c r="T29" s="88" t="s">
        <v>11</v>
      </c>
      <c r="U29" s="88" t="s">
        <v>11</v>
      </c>
      <c r="V29" s="88" t="s">
        <v>11</v>
      </c>
      <c r="W29" s="88" t="s">
        <v>11</v>
      </c>
      <c r="X29" s="88" t="s">
        <v>11</v>
      </c>
      <c r="Y29" s="88" t="s">
        <v>11</v>
      </c>
      <c r="Z29" s="88" t="s">
        <v>11</v>
      </c>
      <c r="AA29" s="88" t="s">
        <v>11</v>
      </c>
      <c r="AB29" s="88" t="s">
        <v>11</v>
      </c>
      <c r="AC29" s="88" t="s">
        <v>11</v>
      </c>
      <c r="AD29" s="88" t="s">
        <v>11</v>
      </c>
      <c r="AE29" s="88" t="s">
        <v>11</v>
      </c>
      <c r="AF29" s="88" t="s">
        <v>11</v>
      </c>
      <c r="AG29" s="88">
        <v>68.942982999999998</v>
      </c>
      <c r="AH29" s="88">
        <v>73.369889999999998</v>
      </c>
      <c r="AI29" s="88">
        <v>53.891664349999992</v>
      </c>
      <c r="AJ29" s="88">
        <v>58.816160000000004</v>
      </c>
      <c r="AK29" s="88">
        <v>64.449181999999993</v>
      </c>
      <c r="AL29" s="88">
        <v>64.680135200000009</v>
      </c>
      <c r="AM29" s="88">
        <v>68.858600999999993</v>
      </c>
      <c r="AN29" s="88">
        <v>73.900059999999996</v>
      </c>
      <c r="AO29" s="88">
        <v>70.785043999999999</v>
      </c>
      <c r="AP29" s="88">
        <v>62.302290999999997</v>
      </c>
      <c r="AQ29" s="88">
        <v>59.609814</v>
      </c>
      <c r="AR29" s="88">
        <v>81.239064999999997</v>
      </c>
      <c r="AS29" s="88">
        <v>83.684936199999981</v>
      </c>
      <c r="AT29" s="88">
        <v>57.295707999999998</v>
      </c>
      <c r="AU29" s="88">
        <v>52.132595000000002</v>
      </c>
      <c r="AV29" s="89">
        <f t="shared" si="0"/>
        <v>-9.0113433976590288E-2</v>
      </c>
      <c r="AW29" s="89">
        <f t="shared" si="3"/>
        <v>-7.6305589270007478E-3</v>
      </c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8"/>
      <c r="BM29" s="88"/>
      <c r="BN29" s="88"/>
      <c r="BO29" s="88"/>
      <c r="BP29" s="88"/>
      <c r="BQ29" s="88"/>
      <c r="BR29" s="88"/>
      <c r="BS29" s="88"/>
      <c r="BT29" s="88"/>
      <c r="BU29" s="88"/>
      <c r="BV29" s="88"/>
      <c r="BW29" s="88"/>
      <c r="BX29" s="88"/>
      <c r="BY29" s="88"/>
      <c r="BZ29" s="88"/>
      <c r="CA29" s="88"/>
      <c r="CB29" s="88"/>
      <c r="CC29" s="90"/>
      <c r="CD29" s="91"/>
      <c r="CE29" s="92"/>
    </row>
    <row r="30" spans="1:277" s="93" customFormat="1" ht="12" hidden="1" customHeight="1" outlineLevel="1">
      <c r="A30" s="85" t="s">
        <v>116</v>
      </c>
      <c r="B30" s="86" t="s">
        <v>124</v>
      </c>
      <c r="C30" s="87"/>
      <c r="D30" s="88" t="s">
        <v>11</v>
      </c>
      <c r="E30" s="88" t="s">
        <v>11</v>
      </c>
      <c r="F30" s="88" t="s">
        <v>11</v>
      </c>
      <c r="G30" s="88" t="s">
        <v>11</v>
      </c>
      <c r="H30" s="88" t="s">
        <v>11</v>
      </c>
      <c r="I30" s="88" t="s">
        <v>11</v>
      </c>
      <c r="J30" s="88" t="s">
        <v>11</v>
      </c>
      <c r="K30" s="88" t="s">
        <v>11</v>
      </c>
      <c r="L30" s="88" t="s">
        <v>11</v>
      </c>
      <c r="M30" s="88" t="s">
        <v>11</v>
      </c>
      <c r="N30" s="88" t="s">
        <v>11</v>
      </c>
      <c r="O30" s="88" t="s">
        <v>11</v>
      </c>
      <c r="P30" s="88" t="s">
        <v>11</v>
      </c>
      <c r="Q30" s="88" t="s">
        <v>11</v>
      </c>
      <c r="R30" s="88" t="s">
        <v>11</v>
      </c>
      <c r="S30" s="88" t="s">
        <v>11</v>
      </c>
      <c r="T30" s="88" t="s">
        <v>11</v>
      </c>
      <c r="U30" s="88" t="s">
        <v>11</v>
      </c>
      <c r="V30" s="88" t="s">
        <v>11</v>
      </c>
      <c r="W30" s="88" t="s">
        <v>11</v>
      </c>
      <c r="X30" s="88" t="s">
        <v>11</v>
      </c>
      <c r="Y30" s="88" t="s">
        <v>11</v>
      </c>
      <c r="Z30" s="88" t="s">
        <v>11</v>
      </c>
      <c r="AA30" s="88" t="s">
        <v>11</v>
      </c>
      <c r="AB30" s="88" t="s">
        <v>11</v>
      </c>
      <c r="AC30" s="88" t="s">
        <v>11</v>
      </c>
      <c r="AD30" s="88" t="s">
        <v>11</v>
      </c>
      <c r="AE30" s="88" t="s">
        <v>11</v>
      </c>
      <c r="AF30" s="88" t="s">
        <v>11</v>
      </c>
      <c r="AG30" s="88">
        <v>6.1300210000000002</v>
      </c>
      <c r="AH30" s="88">
        <v>3.485268</v>
      </c>
      <c r="AI30" s="88">
        <v>2.4176030000000002</v>
      </c>
      <c r="AJ30" s="88">
        <v>1.864358</v>
      </c>
      <c r="AK30" s="88">
        <v>1.631003</v>
      </c>
      <c r="AL30" s="88">
        <v>1.6266350000000001</v>
      </c>
      <c r="AM30" s="88">
        <v>1.612106</v>
      </c>
      <c r="AN30" s="88">
        <v>1.964466</v>
      </c>
      <c r="AO30" s="88">
        <v>2.0926260000000001</v>
      </c>
      <c r="AP30" s="88">
        <v>2.3972850000000001</v>
      </c>
      <c r="AQ30" s="88">
        <v>2.3993370000000001</v>
      </c>
      <c r="AR30" s="88">
        <v>2.5004970000000002</v>
      </c>
      <c r="AS30" s="88">
        <v>2.561067</v>
      </c>
      <c r="AT30" s="88">
        <v>2.4598439999999999</v>
      </c>
      <c r="AU30" s="88">
        <v>2.4174540000000002</v>
      </c>
      <c r="AV30" s="89">
        <f t="shared" si="0"/>
        <v>-1.7232800128788535E-2</v>
      </c>
      <c r="AW30" s="89">
        <f t="shared" si="3"/>
        <v>4.2827146687502392E-2</v>
      </c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8"/>
      <c r="BM30" s="88"/>
      <c r="BN30" s="88"/>
      <c r="BO30" s="88"/>
      <c r="BP30" s="88"/>
      <c r="BQ30" s="88"/>
      <c r="BR30" s="88"/>
      <c r="BS30" s="88"/>
      <c r="BT30" s="88"/>
      <c r="BU30" s="88"/>
      <c r="BV30" s="88"/>
      <c r="BW30" s="88"/>
      <c r="BX30" s="88"/>
      <c r="BY30" s="88"/>
      <c r="BZ30" s="88"/>
      <c r="CA30" s="88"/>
      <c r="CB30" s="88"/>
      <c r="CC30" s="90"/>
      <c r="CD30" s="91"/>
      <c r="CE30" s="92"/>
    </row>
    <row r="31" spans="1:277" s="105" customFormat="1" ht="18.75" customHeight="1" collapsed="1">
      <c r="A31" s="94" t="s">
        <v>149</v>
      </c>
      <c r="B31" s="95" t="s">
        <v>150</v>
      </c>
      <c r="C31" s="96"/>
      <c r="D31" s="97" t="s">
        <v>11</v>
      </c>
      <c r="E31" s="97" t="s">
        <v>11</v>
      </c>
      <c r="F31" s="97" t="s">
        <v>11</v>
      </c>
      <c r="G31" s="97" t="s">
        <v>11</v>
      </c>
      <c r="H31" s="97" t="s">
        <v>11</v>
      </c>
      <c r="I31" s="97" t="s">
        <v>11</v>
      </c>
      <c r="J31" s="97" t="s">
        <v>11</v>
      </c>
      <c r="K31" s="97">
        <v>55.84530967098798</v>
      </c>
      <c r="L31" s="97">
        <v>58.322016005285185</v>
      </c>
      <c r="M31" s="97">
        <v>61.326625209720198</v>
      </c>
      <c r="N31" s="97">
        <v>73.92180679296726</v>
      </c>
      <c r="O31" s="97">
        <v>78.103951537383765</v>
      </c>
      <c r="P31" s="97">
        <v>84.21666694502504</v>
      </c>
      <c r="Q31" s="97">
        <v>105.75990703741746</v>
      </c>
      <c r="R31" s="97">
        <v>103.11597354119573</v>
      </c>
      <c r="S31" s="97">
        <v>102.7578886266967</v>
      </c>
      <c r="T31" s="97">
        <v>103.87785000944501</v>
      </c>
      <c r="U31" s="97">
        <v>111.37123501231784</v>
      </c>
      <c r="V31" s="97">
        <v>103.10746600424226</v>
      </c>
      <c r="W31" s="97">
        <v>113.29346792096543</v>
      </c>
      <c r="X31" s="97">
        <v>109.86715469556017</v>
      </c>
      <c r="Y31" s="97">
        <v>111.47186292801008</v>
      </c>
      <c r="Z31" s="97">
        <v>118.26792027726231</v>
      </c>
      <c r="AA31" s="97">
        <v>111.79019512274824</v>
      </c>
      <c r="AB31" s="97">
        <v>117.4499742175676</v>
      </c>
      <c r="AC31" s="97">
        <v>120.560265412833</v>
      </c>
      <c r="AD31" s="97">
        <v>130.26655923660135</v>
      </c>
      <c r="AE31" s="97">
        <v>140.33555814613251</v>
      </c>
      <c r="AF31" s="97">
        <v>144.20129205468461</v>
      </c>
      <c r="AG31" s="97">
        <v>133.36502609999999</v>
      </c>
      <c r="AH31" s="97">
        <v>141.46109992999999</v>
      </c>
      <c r="AI31" s="97">
        <v>148.48602804999999</v>
      </c>
      <c r="AJ31" s="97">
        <v>135.47469996000001</v>
      </c>
      <c r="AK31" s="97">
        <v>137.90629808</v>
      </c>
      <c r="AL31" s="97">
        <v>151.81937409</v>
      </c>
      <c r="AM31" s="97">
        <v>152.66009225000002</v>
      </c>
      <c r="AN31" s="97">
        <v>157.74189844</v>
      </c>
      <c r="AO31" s="97">
        <v>114.70958535999999</v>
      </c>
      <c r="AP31" s="97">
        <v>111.31797370999999</v>
      </c>
      <c r="AQ31" s="97">
        <v>105.03525531000001</v>
      </c>
      <c r="AR31" s="97">
        <v>107.60961809</v>
      </c>
      <c r="AS31" s="97">
        <v>94.691022469999993</v>
      </c>
      <c r="AT31" s="97">
        <v>123.67996483</v>
      </c>
      <c r="AU31" s="97">
        <v>136.17555673999999</v>
      </c>
      <c r="AV31" s="83">
        <f t="shared" si="0"/>
        <v>0.10103165801490459</v>
      </c>
      <c r="AW31" s="83">
        <f t="shared" si="3"/>
        <v>9.2538569972129593E-3</v>
      </c>
      <c r="AX31" s="98"/>
      <c r="AY31" s="98"/>
      <c r="AZ31" s="98"/>
      <c r="BA31" s="98"/>
    </row>
    <row r="32" spans="1:277" s="93" customFormat="1" ht="12" hidden="1" customHeight="1" outlineLevel="1">
      <c r="A32" s="85" t="s">
        <v>117</v>
      </c>
      <c r="B32" s="86" t="s">
        <v>78</v>
      </c>
      <c r="C32" s="87"/>
      <c r="D32" s="88" t="s">
        <v>174</v>
      </c>
      <c r="E32" s="88" t="s">
        <v>174</v>
      </c>
      <c r="F32" s="88" t="s">
        <v>174</v>
      </c>
      <c r="G32" s="88" t="s">
        <v>174</v>
      </c>
      <c r="H32" s="88" t="s">
        <v>174</v>
      </c>
      <c r="I32" s="88" t="s">
        <v>174</v>
      </c>
      <c r="J32" s="88" t="s">
        <v>174</v>
      </c>
      <c r="K32" s="88" t="s">
        <v>174</v>
      </c>
      <c r="L32" s="88" t="s">
        <v>174</v>
      </c>
      <c r="M32" s="88" t="s">
        <v>174</v>
      </c>
      <c r="N32" s="88" t="s">
        <v>174</v>
      </c>
      <c r="O32" s="88" t="s">
        <v>174</v>
      </c>
      <c r="P32" s="88" t="s">
        <v>174</v>
      </c>
      <c r="Q32" s="88" t="s">
        <v>174</v>
      </c>
      <c r="R32" s="88" t="s">
        <v>174</v>
      </c>
      <c r="S32" s="88" t="s">
        <v>174</v>
      </c>
      <c r="T32" s="88" t="s">
        <v>174</v>
      </c>
      <c r="U32" s="88" t="s">
        <v>174</v>
      </c>
      <c r="V32" s="88" t="s">
        <v>174</v>
      </c>
      <c r="W32" s="88" t="s">
        <v>174</v>
      </c>
      <c r="X32" s="88" t="s">
        <v>174</v>
      </c>
      <c r="Y32" s="88" t="s">
        <v>174</v>
      </c>
      <c r="Z32" s="88" t="s">
        <v>174</v>
      </c>
      <c r="AA32" s="88" t="s">
        <v>174</v>
      </c>
      <c r="AB32" s="88" t="s">
        <v>174</v>
      </c>
      <c r="AC32" s="88" t="s">
        <v>174</v>
      </c>
      <c r="AD32" s="88" t="s">
        <v>11</v>
      </c>
      <c r="AE32" s="88" t="s">
        <v>11</v>
      </c>
      <c r="AF32" s="88" t="s">
        <v>11</v>
      </c>
      <c r="AG32" s="88">
        <v>130.854107</v>
      </c>
      <c r="AH32" s="88">
        <v>138.99822399999999</v>
      </c>
      <c r="AI32" s="88">
        <v>146.050252</v>
      </c>
      <c r="AJ32" s="88">
        <v>133.104513</v>
      </c>
      <c r="AK32" s="88">
        <v>135.69667100000001</v>
      </c>
      <c r="AL32" s="88">
        <v>149.64237399999999</v>
      </c>
      <c r="AM32" s="88">
        <v>150.56108900000001</v>
      </c>
      <c r="AN32" s="88">
        <v>155.672246</v>
      </c>
      <c r="AO32" s="88">
        <v>112.836051</v>
      </c>
      <c r="AP32" s="88">
        <v>109.53929599999999</v>
      </c>
      <c r="AQ32" s="88">
        <v>103.14712900000001</v>
      </c>
      <c r="AR32" s="88">
        <v>105.868875</v>
      </c>
      <c r="AS32" s="88">
        <v>93.042952</v>
      </c>
      <c r="AT32" s="88">
        <v>122.016739</v>
      </c>
      <c r="AU32" s="88">
        <v>134.57127299999999</v>
      </c>
      <c r="AV32" s="89">
        <f t="shared" si="0"/>
        <v>0.1028918991188577</v>
      </c>
      <c r="AW32" s="89">
        <f t="shared" si="3"/>
        <v>9.9648667282489709E-3</v>
      </c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8"/>
      <c r="BM32" s="88"/>
      <c r="BN32" s="88"/>
      <c r="BO32" s="88"/>
      <c r="BP32" s="88"/>
      <c r="BQ32" s="88"/>
      <c r="BR32" s="88"/>
      <c r="BS32" s="88"/>
      <c r="BT32" s="88"/>
      <c r="BU32" s="88"/>
      <c r="BV32" s="88"/>
      <c r="BW32" s="88"/>
      <c r="BX32" s="88"/>
      <c r="BY32" s="88"/>
      <c r="BZ32" s="88"/>
      <c r="CA32" s="88"/>
      <c r="CB32" s="88"/>
      <c r="CC32" s="90"/>
      <c r="CD32" s="91"/>
      <c r="CE32" s="92"/>
    </row>
    <row r="33" spans="1:277" s="93" customFormat="1" ht="12" hidden="1" customHeight="1" outlineLevel="1">
      <c r="A33" s="85" t="s">
        <v>118</v>
      </c>
      <c r="B33" s="86" t="s">
        <v>79</v>
      </c>
      <c r="C33" s="87"/>
      <c r="D33" s="88">
        <v>9.8000000000000007</v>
      </c>
      <c r="E33" s="88">
        <v>10.8</v>
      </c>
      <c r="F33" s="88">
        <v>11.7</v>
      </c>
      <c r="G33" s="88">
        <v>12.2</v>
      </c>
      <c r="H33" s="88">
        <v>13.6</v>
      </c>
      <c r="I33" s="88">
        <v>14.3</v>
      </c>
      <c r="J33" s="88">
        <v>14.5</v>
      </c>
      <c r="K33" s="88">
        <v>15.576000000000001</v>
      </c>
      <c r="L33" s="88">
        <v>16.995000000000001</v>
      </c>
      <c r="M33" s="88">
        <v>18.573</v>
      </c>
      <c r="N33" s="88">
        <v>24.446222779999999</v>
      </c>
      <c r="O33" s="88">
        <v>26.33949432</v>
      </c>
      <c r="P33" s="88">
        <v>28.054271619999998</v>
      </c>
      <c r="Q33" s="88">
        <v>34.100896650000003</v>
      </c>
      <c r="R33" s="88">
        <v>32.783039989999999</v>
      </c>
      <c r="S33" s="88">
        <v>32.594092700000012</v>
      </c>
      <c r="T33" s="88">
        <v>34.389781739999997</v>
      </c>
      <c r="U33" s="88">
        <v>36.024747260000005</v>
      </c>
      <c r="V33" s="88">
        <v>33.91212685</v>
      </c>
      <c r="W33" s="88">
        <v>37.449638120000003</v>
      </c>
      <c r="X33" s="88">
        <v>36.859934150000001</v>
      </c>
      <c r="Y33" s="88">
        <v>37.349024200000002</v>
      </c>
      <c r="Z33" s="88">
        <v>38.609799849999995</v>
      </c>
      <c r="AA33" s="88">
        <v>36.888571249999998</v>
      </c>
      <c r="AB33" s="88">
        <v>39.66468694000001</v>
      </c>
      <c r="AC33" s="88">
        <v>40.310975060000004</v>
      </c>
      <c r="AD33" s="88">
        <v>44.599643739999998</v>
      </c>
      <c r="AE33" s="88">
        <v>49.710142540000007</v>
      </c>
      <c r="AF33" s="88">
        <v>50.943559250000007</v>
      </c>
      <c r="AG33" s="88">
        <v>44.419282000000003</v>
      </c>
      <c r="AH33" s="88">
        <v>49.452520999999997</v>
      </c>
      <c r="AI33" s="88">
        <v>61.069037999999999</v>
      </c>
      <c r="AJ33" s="88">
        <v>45.733387999999998</v>
      </c>
      <c r="AK33" s="88">
        <v>47.273448000000002</v>
      </c>
      <c r="AL33" s="88">
        <v>58.689852999999999</v>
      </c>
      <c r="AM33" s="88">
        <v>57.175640000000001</v>
      </c>
      <c r="AN33" s="88">
        <v>63.544257999999999</v>
      </c>
      <c r="AO33" s="88">
        <v>50.707504999999998</v>
      </c>
      <c r="AP33" s="88">
        <v>45.347432999999995</v>
      </c>
      <c r="AQ33" s="88">
        <v>43.022472000000008</v>
      </c>
      <c r="AR33" s="88">
        <v>52.244561999999995</v>
      </c>
      <c r="AS33" s="88">
        <v>45.697507999999999</v>
      </c>
      <c r="AT33" s="88">
        <v>58.234203999999998</v>
      </c>
      <c r="AU33" s="88">
        <v>54.543405</v>
      </c>
      <c r="AV33" s="89">
        <f t="shared" si="0"/>
        <v>-6.3378542960765782E-2</v>
      </c>
      <c r="AW33" s="89">
        <f t="shared" si="3"/>
        <v>2.6809745234794263E-2</v>
      </c>
      <c r="AX33" s="88"/>
      <c r="AY33" s="88"/>
      <c r="AZ33" s="88"/>
      <c r="BA33" s="88"/>
      <c r="BB33" s="88"/>
      <c r="BC33" s="88"/>
      <c r="BD33" s="88"/>
      <c r="BE33" s="88"/>
      <c r="BF33" s="88"/>
      <c r="BG33" s="88"/>
      <c r="BH33" s="88"/>
      <c r="BI33" s="88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88"/>
      <c r="BV33" s="88"/>
      <c r="BW33" s="88"/>
      <c r="BX33" s="88"/>
      <c r="BY33" s="88"/>
      <c r="BZ33" s="88"/>
      <c r="CA33" s="88"/>
      <c r="CB33" s="88"/>
      <c r="CC33" s="90"/>
      <c r="CD33" s="91"/>
      <c r="CE33" s="92"/>
    </row>
    <row r="34" spans="1:277" s="93" customFormat="1" ht="12" customHeight="1" collapsed="1">
      <c r="A34" s="85" t="s">
        <v>114</v>
      </c>
      <c r="B34" s="86" t="s">
        <v>122</v>
      </c>
      <c r="C34" s="87"/>
      <c r="D34" s="88">
        <v>1.8</v>
      </c>
      <c r="E34" s="88">
        <v>1.8</v>
      </c>
      <c r="F34" s="88">
        <v>1.912328</v>
      </c>
      <c r="G34" s="88">
        <v>1.9019849999999998</v>
      </c>
      <c r="H34" s="88">
        <v>1.8473219999999999</v>
      </c>
      <c r="I34" s="88">
        <v>1.9230871</v>
      </c>
      <c r="J34" s="88">
        <v>2.1127790000000002</v>
      </c>
      <c r="K34" s="88">
        <v>2.1130629999999999</v>
      </c>
      <c r="L34" s="88">
        <v>2.2101053999999998</v>
      </c>
      <c r="M34" s="88">
        <v>2.1931350000000003</v>
      </c>
      <c r="N34" s="88">
        <v>2.2409330000000001</v>
      </c>
      <c r="O34" s="88">
        <v>2.2802210000000001</v>
      </c>
      <c r="P34" s="88">
        <v>2.6540729999999999</v>
      </c>
      <c r="Q34" s="88">
        <v>2.664984</v>
      </c>
      <c r="R34" s="88">
        <v>2.8635248500000001</v>
      </c>
      <c r="S34" s="88">
        <v>2.9585520000000001</v>
      </c>
      <c r="T34" s="88">
        <v>2.9461430000000002</v>
      </c>
      <c r="U34" s="88">
        <v>2.9208530000000001</v>
      </c>
      <c r="V34" s="88">
        <v>3.1855120000000001</v>
      </c>
      <c r="W34" s="88">
        <v>3.2284611999999999</v>
      </c>
      <c r="X34" s="88">
        <v>3.1397469999999998</v>
      </c>
      <c r="Y34" s="88">
        <v>3.3810250000000002</v>
      </c>
      <c r="Z34" s="88">
        <v>3.08175994</v>
      </c>
      <c r="AA34" s="88">
        <v>3.0325736700000001</v>
      </c>
      <c r="AB34" s="88">
        <v>3.02684335</v>
      </c>
      <c r="AC34" s="88">
        <v>3.0882010000000002</v>
      </c>
      <c r="AD34" s="88">
        <v>2.9022589999999999</v>
      </c>
      <c r="AE34" s="88">
        <v>2.2424795</v>
      </c>
      <c r="AF34" s="88">
        <v>3.40451105</v>
      </c>
      <c r="AG34" s="88">
        <v>2.5109191000000002</v>
      </c>
      <c r="AH34" s="88">
        <v>2.46287593</v>
      </c>
      <c r="AI34" s="88">
        <v>2.4357760499999999</v>
      </c>
      <c r="AJ34" s="88">
        <v>2.3701869599999998</v>
      </c>
      <c r="AK34" s="88">
        <v>2.2096270800000002</v>
      </c>
      <c r="AL34" s="88">
        <v>2.1770000899999999</v>
      </c>
      <c r="AM34" s="88">
        <v>2.09900325</v>
      </c>
      <c r="AN34" s="88">
        <v>2.06965244</v>
      </c>
      <c r="AO34" s="88">
        <v>1.8735343600000001</v>
      </c>
      <c r="AP34" s="88">
        <v>1.77867771</v>
      </c>
      <c r="AQ34" s="88">
        <v>1.8881263100000001</v>
      </c>
      <c r="AR34" s="88">
        <v>1.74074309</v>
      </c>
      <c r="AS34" s="88">
        <v>1.64807047</v>
      </c>
      <c r="AT34" s="88">
        <v>1.66322583</v>
      </c>
      <c r="AU34" s="88">
        <v>1.6042837400000001</v>
      </c>
      <c r="AV34" s="89">
        <f t="shared" si="0"/>
        <v>-3.543841668211703E-2</v>
      </c>
      <c r="AW34" s="89">
        <f t="shared" si="3"/>
        <v>-3.0596967447484559E-2</v>
      </c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90"/>
      <c r="CD34" s="91"/>
      <c r="CE34" s="92"/>
    </row>
    <row r="35" spans="1:277" s="105" customFormat="1" ht="18.75" customHeight="1" thickBot="1">
      <c r="A35" s="94" t="s">
        <v>151</v>
      </c>
      <c r="B35" s="95" t="s">
        <v>152</v>
      </c>
      <c r="C35" s="96" t="s">
        <v>72</v>
      </c>
      <c r="D35" s="97" t="s">
        <v>174</v>
      </c>
      <c r="E35" s="97" t="s">
        <v>174</v>
      </c>
      <c r="F35" s="97" t="s">
        <v>174</v>
      </c>
      <c r="G35" s="97" t="s">
        <v>174</v>
      </c>
      <c r="H35" s="97" t="s">
        <v>174</v>
      </c>
      <c r="I35" s="97" t="s">
        <v>174</v>
      </c>
      <c r="J35" s="97" t="s">
        <v>174</v>
      </c>
      <c r="K35" s="97" t="s">
        <v>174</v>
      </c>
      <c r="L35" s="97" t="s">
        <v>174</v>
      </c>
      <c r="M35" s="97" t="s">
        <v>174</v>
      </c>
      <c r="N35" s="97" t="s">
        <v>174</v>
      </c>
      <c r="O35" s="97" t="s">
        <v>174</v>
      </c>
      <c r="P35" s="97" t="s">
        <v>174</v>
      </c>
      <c r="Q35" s="97" t="s">
        <v>174</v>
      </c>
      <c r="R35" s="97" t="s">
        <v>174</v>
      </c>
      <c r="S35" s="97" t="s">
        <v>174</v>
      </c>
      <c r="T35" s="97" t="s">
        <v>174</v>
      </c>
      <c r="U35" s="97" t="s">
        <v>174</v>
      </c>
      <c r="V35" s="97" t="s">
        <v>174</v>
      </c>
      <c r="W35" s="97" t="s">
        <v>174</v>
      </c>
      <c r="X35" s="97" t="s">
        <v>174</v>
      </c>
      <c r="Y35" s="97" t="s">
        <v>174</v>
      </c>
      <c r="Z35" s="97" t="s">
        <v>174</v>
      </c>
      <c r="AA35" s="97" t="s">
        <v>174</v>
      </c>
      <c r="AB35" s="97" t="s">
        <v>174</v>
      </c>
      <c r="AC35" s="97" t="s">
        <v>174</v>
      </c>
      <c r="AD35" s="97" t="s">
        <v>174</v>
      </c>
      <c r="AE35" s="97" t="s">
        <v>174</v>
      </c>
      <c r="AF35" s="97" t="s">
        <v>174</v>
      </c>
      <c r="AG35" s="97">
        <v>116.15386999999998</v>
      </c>
      <c r="AH35" s="97">
        <v>81.249194000000003</v>
      </c>
      <c r="AI35" s="97">
        <v>82.792079000000001</v>
      </c>
      <c r="AJ35" s="97">
        <v>-3.0452470000000176</v>
      </c>
      <c r="AK35" s="97">
        <v>3.99348999999998</v>
      </c>
      <c r="AL35" s="97">
        <v>90.733878000000004</v>
      </c>
      <c r="AM35" s="97">
        <v>110.530855</v>
      </c>
      <c r="AN35" s="97">
        <v>118.95124999999999</v>
      </c>
      <c r="AO35" s="97">
        <v>258.17760800000002</v>
      </c>
      <c r="AP35" s="97">
        <v>271.63785699999994</v>
      </c>
      <c r="AQ35" s="97">
        <v>347.966812</v>
      </c>
      <c r="AR35" s="97">
        <v>377.17939799999999</v>
      </c>
      <c r="AS35" s="97">
        <v>449.69258300000001</v>
      </c>
      <c r="AT35" s="97">
        <v>396.12949600000002</v>
      </c>
      <c r="AU35" s="97">
        <v>413.05631900000003</v>
      </c>
      <c r="AV35" s="83">
        <f t="shared" si="0"/>
        <v>4.2730529210579189E-2</v>
      </c>
      <c r="AW35" s="83">
        <f t="shared" si="3"/>
        <v>2.3718218951550298</v>
      </c>
      <c r="AX35" s="98"/>
      <c r="AY35" s="98"/>
      <c r="AZ35" s="98"/>
      <c r="BA35" s="98"/>
    </row>
    <row r="36" spans="1:277" s="104" customFormat="1" ht="25.5" customHeight="1" thickTop="1" thickBot="1">
      <c r="A36" s="94" t="s">
        <v>81</v>
      </c>
      <c r="B36" s="100" t="s">
        <v>80</v>
      </c>
      <c r="C36" s="101"/>
      <c r="D36" s="102" t="s">
        <v>11</v>
      </c>
      <c r="E36" s="102" t="s">
        <v>11</v>
      </c>
      <c r="F36" s="102" t="s">
        <v>11</v>
      </c>
      <c r="G36" s="102" t="s">
        <v>11</v>
      </c>
      <c r="H36" s="102" t="s">
        <v>11</v>
      </c>
      <c r="I36" s="102" t="s">
        <v>11</v>
      </c>
      <c r="J36" s="102" t="s">
        <v>11</v>
      </c>
      <c r="K36" s="102">
        <v>2350.5424412590542</v>
      </c>
      <c r="L36" s="102">
        <v>2444.8037745182282</v>
      </c>
      <c r="M36" s="102">
        <v>2543.2642653956159</v>
      </c>
      <c r="N36" s="102">
        <v>2655.1334283768438</v>
      </c>
      <c r="O36" s="102">
        <v>2814.1305483361912</v>
      </c>
      <c r="P36" s="102">
        <v>3011.925547924186</v>
      </c>
      <c r="Q36" s="102">
        <v>3326.2396761144951</v>
      </c>
      <c r="R36" s="102">
        <v>3442.7534940741252</v>
      </c>
      <c r="S36" s="102">
        <v>3484.1451129015745</v>
      </c>
      <c r="T36" s="102">
        <v>3640.137771579356</v>
      </c>
      <c r="U36" s="102">
        <v>3788.0206754685546</v>
      </c>
      <c r="V36" s="102">
        <v>3820.5677152495432</v>
      </c>
      <c r="W36" s="102">
        <v>3845.2518121383227</v>
      </c>
      <c r="X36" s="102">
        <v>3861.2316823028482</v>
      </c>
      <c r="Y36" s="102">
        <v>3900.7251722641317</v>
      </c>
      <c r="Z36" s="102">
        <v>4103.0467003751273</v>
      </c>
      <c r="AA36" s="102">
        <v>4187.0234535288346</v>
      </c>
      <c r="AB36" s="102">
        <v>4219.1722488032929</v>
      </c>
      <c r="AC36" s="102">
        <v>4296.9543302258689</v>
      </c>
      <c r="AD36" s="102">
        <v>4379.8082007588755</v>
      </c>
      <c r="AE36" s="102">
        <v>4483.5523579202336</v>
      </c>
      <c r="AF36" s="102">
        <v>4592.3471809445309</v>
      </c>
      <c r="AG36" s="102">
        <v>4939.7139598100002</v>
      </c>
      <c r="AH36" s="102">
        <v>5203.5680956600008</v>
      </c>
      <c r="AI36" s="102">
        <v>5278.5511009699994</v>
      </c>
      <c r="AJ36" s="102">
        <v>5431.6611375100001</v>
      </c>
      <c r="AK36" s="102">
        <v>5629.7219499400007</v>
      </c>
      <c r="AL36" s="102">
        <v>5851.9585866299994</v>
      </c>
      <c r="AM36" s="102">
        <v>6018.7755292799993</v>
      </c>
      <c r="AN36" s="102">
        <v>6064.8044369100007</v>
      </c>
      <c r="AO36" s="102">
        <v>6254.9463216899994</v>
      </c>
      <c r="AP36" s="102">
        <v>6331.9344389099997</v>
      </c>
      <c r="AQ36" s="102">
        <v>6512.5378240999999</v>
      </c>
      <c r="AR36" s="102">
        <v>6714.2661952899998</v>
      </c>
      <c r="AS36" s="102">
        <v>6874.174330769999</v>
      </c>
      <c r="AT36" s="102">
        <v>6906.5021374200005</v>
      </c>
      <c r="AU36" s="102">
        <v>7106.8593501100004</v>
      </c>
      <c r="AV36" s="83">
        <f>IF(AU36="…","…",(AU36-AT36)/ABS(AT36))</f>
        <v>2.9009940010652845E-2</v>
      </c>
      <c r="AW36" s="83">
        <f t="shared" si="3"/>
        <v>2.3631628948954403E-2</v>
      </c>
      <c r="AX36" s="102"/>
      <c r="AY36" s="102"/>
      <c r="AZ36" s="102"/>
      <c r="BA36" s="102"/>
      <c r="BB36" s="102"/>
      <c r="BC36" s="102"/>
      <c r="BD36" s="102"/>
      <c r="BE36" s="102"/>
      <c r="BF36" s="102"/>
      <c r="BG36" s="102"/>
      <c r="BH36" s="102"/>
      <c r="BI36" s="103"/>
      <c r="BJ36" s="103"/>
      <c r="BK36" s="103"/>
      <c r="BL36" s="103"/>
      <c r="BM36" s="103"/>
      <c r="BN36" s="103"/>
      <c r="BO36" s="103"/>
      <c r="BP36" s="103"/>
      <c r="BQ36" s="103"/>
      <c r="BR36" s="103"/>
      <c r="BS36" s="103"/>
      <c r="BT36" s="103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03"/>
      <c r="CF36" s="103"/>
      <c r="CG36" s="103"/>
      <c r="CH36" s="103"/>
      <c r="CI36" s="103"/>
      <c r="CJ36" s="103"/>
      <c r="CK36" s="103"/>
      <c r="CL36" s="103"/>
      <c r="CM36" s="103"/>
      <c r="CN36" s="103"/>
      <c r="CO36" s="103"/>
      <c r="CP36" s="103"/>
      <c r="CQ36" s="103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3"/>
      <c r="DM36" s="103"/>
      <c r="DN36" s="103"/>
      <c r="DO36" s="103"/>
      <c r="DP36" s="103"/>
      <c r="DQ36" s="103"/>
      <c r="DR36" s="103"/>
      <c r="DS36" s="103"/>
      <c r="DT36" s="103"/>
      <c r="DU36" s="103"/>
      <c r="DV36" s="103"/>
      <c r="DW36" s="103"/>
      <c r="DX36" s="103"/>
      <c r="DY36" s="103"/>
      <c r="DZ36" s="103"/>
      <c r="EA36" s="103"/>
      <c r="EB36" s="103"/>
      <c r="EC36" s="103"/>
      <c r="ED36" s="103"/>
      <c r="EE36" s="103"/>
      <c r="EF36" s="103"/>
      <c r="EG36" s="103"/>
      <c r="EH36" s="103"/>
      <c r="EI36" s="103"/>
      <c r="EJ36" s="103"/>
      <c r="EK36" s="103"/>
      <c r="EL36" s="103"/>
      <c r="EM36" s="103"/>
      <c r="EN36" s="103"/>
      <c r="EO36" s="103"/>
      <c r="EP36" s="103"/>
      <c r="EQ36" s="103"/>
      <c r="ER36" s="103"/>
      <c r="ES36" s="103"/>
      <c r="ET36" s="103"/>
      <c r="EU36" s="103"/>
      <c r="EV36" s="103"/>
      <c r="EW36" s="103"/>
      <c r="EX36" s="103"/>
      <c r="EY36" s="103"/>
      <c r="EZ36" s="103"/>
      <c r="FA36" s="103"/>
      <c r="FB36" s="103"/>
      <c r="FC36" s="103"/>
      <c r="FD36" s="103"/>
      <c r="FE36" s="103"/>
      <c r="FF36" s="103"/>
      <c r="FG36" s="103"/>
      <c r="FH36" s="103"/>
      <c r="FI36" s="103"/>
      <c r="FJ36" s="103"/>
      <c r="FK36" s="103"/>
      <c r="FL36" s="103"/>
      <c r="FM36" s="103"/>
      <c r="FN36" s="103"/>
      <c r="FO36" s="103"/>
      <c r="FP36" s="103"/>
      <c r="FQ36" s="103"/>
      <c r="FR36" s="103"/>
      <c r="FS36" s="103"/>
      <c r="FT36" s="103"/>
      <c r="FU36" s="103"/>
      <c r="FV36" s="103"/>
      <c r="FW36" s="103"/>
      <c r="FX36" s="103"/>
      <c r="FY36" s="103"/>
      <c r="FZ36" s="103"/>
      <c r="GA36" s="103"/>
      <c r="GB36" s="103"/>
      <c r="GC36" s="103"/>
      <c r="GD36" s="103"/>
      <c r="GE36" s="103"/>
      <c r="GF36" s="103"/>
      <c r="GG36" s="103"/>
      <c r="GH36" s="103"/>
      <c r="GI36" s="103"/>
      <c r="GJ36" s="103"/>
      <c r="GK36" s="103"/>
      <c r="GL36" s="103"/>
      <c r="GM36" s="103"/>
      <c r="GN36" s="103"/>
      <c r="GO36" s="103"/>
      <c r="GP36" s="103"/>
      <c r="GQ36" s="103"/>
      <c r="GR36" s="103"/>
      <c r="GS36" s="103"/>
      <c r="GT36" s="103"/>
      <c r="GU36" s="103"/>
      <c r="GV36" s="103"/>
      <c r="GW36" s="103"/>
      <c r="GX36" s="103"/>
      <c r="GY36" s="103"/>
      <c r="GZ36" s="103"/>
      <c r="HA36" s="103"/>
      <c r="HB36" s="103"/>
      <c r="HC36" s="103"/>
      <c r="HD36" s="103"/>
      <c r="HE36" s="103"/>
      <c r="HF36" s="103"/>
      <c r="HG36" s="103"/>
      <c r="HH36" s="103"/>
      <c r="HI36" s="103"/>
      <c r="HJ36" s="103"/>
      <c r="HK36" s="103"/>
      <c r="HL36" s="103"/>
      <c r="HM36" s="103"/>
      <c r="HN36" s="103"/>
      <c r="HO36" s="103"/>
      <c r="HP36" s="103"/>
      <c r="HQ36" s="103"/>
      <c r="HR36" s="103"/>
      <c r="HS36" s="103"/>
      <c r="HT36" s="103"/>
      <c r="HU36" s="103"/>
      <c r="HV36" s="103"/>
      <c r="HW36" s="103"/>
      <c r="HX36" s="103"/>
      <c r="HY36" s="103"/>
      <c r="HZ36" s="103"/>
      <c r="IA36" s="103"/>
      <c r="IB36" s="103"/>
      <c r="IC36" s="103"/>
      <c r="ID36" s="103"/>
      <c r="IE36" s="103"/>
      <c r="IF36" s="103"/>
      <c r="IG36" s="103"/>
      <c r="IH36" s="103"/>
      <c r="II36" s="103"/>
      <c r="IJ36" s="103"/>
      <c r="IK36" s="103"/>
      <c r="IL36" s="103"/>
      <c r="IM36" s="103"/>
      <c r="IN36" s="103"/>
      <c r="IO36" s="103"/>
      <c r="IP36" s="103"/>
      <c r="IQ36" s="103"/>
      <c r="IR36" s="103"/>
      <c r="IS36" s="103"/>
      <c r="IT36" s="103"/>
      <c r="IU36" s="103"/>
      <c r="IV36" s="103"/>
      <c r="IW36" s="103"/>
      <c r="IX36" s="103"/>
      <c r="IY36" s="103"/>
      <c r="IZ36" s="103"/>
      <c r="JA36" s="103"/>
      <c r="JB36" s="103"/>
      <c r="JC36" s="103"/>
      <c r="JD36" s="103"/>
      <c r="JE36" s="103"/>
      <c r="JF36" s="103"/>
      <c r="JG36" s="103"/>
      <c r="JH36" s="103"/>
      <c r="JI36" s="103"/>
      <c r="JJ36" s="103"/>
      <c r="JK36" s="103"/>
      <c r="JL36" s="103"/>
      <c r="JM36" s="103"/>
      <c r="JN36" s="103"/>
      <c r="JO36" s="103"/>
      <c r="JP36" s="103"/>
      <c r="JQ36" s="103"/>
    </row>
    <row r="37" spans="1:277" s="104" customFormat="1" ht="25.5" customHeight="1" thickTop="1" thickBot="1">
      <c r="A37" s="94" t="s">
        <v>153</v>
      </c>
      <c r="B37" s="100" t="s">
        <v>154</v>
      </c>
      <c r="C37" s="101"/>
      <c r="D37" s="102" t="s">
        <v>11</v>
      </c>
      <c r="E37" s="102" t="s">
        <v>11</v>
      </c>
      <c r="F37" s="102" t="s">
        <v>11</v>
      </c>
      <c r="G37" s="102" t="s">
        <v>11</v>
      </c>
      <c r="H37" s="102" t="s">
        <v>11</v>
      </c>
      <c r="I37" s="102" t="s">
        <v>11</v>
      </c>
      <c r="J37" s="102" t="s">
        <v>11</v>
      </c>
      <c r="K37" s="102">
        <v>15.161000000000058</v>
      </c>
      <c r="L37" s="102">
        <v>14.393999999999778</v>
      </c>
      <c r="M37" s="102">
        <v>8.9960000000005493</v>
      </c>
      <c r="N37" s="102">
        <v>-5.3205224700004692</v>
      </c>
      <c r="O37" s="102">
        <v>13.80084480000005</v>
      </c>
      <c r="P37" s="102">
        <v>1.8377332800005206</v>
      </c>
      <c r="Q37" s="102">
        <v>-52.347298390000105</v>
      </c>
      <c r="R37" s="102">
        <v>-72.199343119999867</v>
      </c>
      <c r="S37" s="102">
        <v>-79.778438119999919</v>
      </c>
      <c r="T37" s="102">
        <v>-38.560282609999831</v>
      </c>
      <c r="U37" s="102">
        <v>-37.278658110000379</v>
      </c>
      <c r="V37" s="102">
        <v>-49.03011695000032</v>
      </c>
      <c r="W37" s="102">
        <v>20.290088850000302</v>
      </c>
      <c r="X37" s="102">
        <v>84.353330970000115</v>
      </c>
      <c r="Y37" s="102">
        <v>120.74944576999997</v>
      </c>
      <c r="Z37" s="102">
        <v>114.78661013000055</v>
      </c>
      <c r="AA37" s="102">
        <v>36.33394337000027</v>
      </c>
      <c r="AB37" s="102">
        <v>-0.2887715599981675</v>
      </c>
      <c r="AC37" s="102">
        <v>18.938927010000953</v>
      </c>
      <c r="AD37" s="102">
        <v>-17.268417400000544</v>
      </c>
      <c r="AE37" s="102">
        <v>25.100754740000411</v>
      </c>
      <c r="AF37" s="102">
        <v>94.372091999999611</v>
      </c>
      <c r="AG37" s="102">
        <v>241.08552499999951</v>
      </c>
      <c r="AH37" s="102">
        <v>-129.87823800000024</v>
      </c>
      <c r="AI37" s="102">
        <v>-145.47695699999895</v>
      </c>
      <c r="AJ37" s="102">
        <v>33.598555000000488</v>
      </c>
      <c r="AK37" s="102">
        <v>106.38923599999998</v>
      </c>
      <c r="AL37" s="102">
        <v>105.34576500000003</v>
      </c>
      <c r="AM37" s="102">
        <v>-81.250002999999197</v>
      </c>
      <c r="AN37" s="102">
        <v>-7.22240900000088</v>
      </c>
      <c r="AO37" s="102">
        <v>-59.351306999999906</v>
      </c>
      <c r="AP37" s="102">
        <v>-32.635166999999456</v>
      </c>
      <c r="AQ37" s="102">
        <v>49.94967700000052</v>
      </c>
      <c r="AR37" s="102">
        <v>151.69848499999898</v>
      </c>
      <c r="AS37" s="102">
        <v>95.011876000000484</v>
      </c>
      <c r="AT37" s="102">
        <v>226.77412099999856</v>
      </c>
      <c r="AU37" s="102">
        <v>176.19215799999984</v>
      </c>
      <c r="AV37" s="83">
        <f t="shared" si="0"/>
        <v>-0.22304997932281279</v>
      </c>
      <c r="AW37" s="83">
        <f t="shared" si="3"/>
        <v>-0.22798519377868143</v>
      </c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3"/>
      <c r="BJ37" s="103"/>
      <c r="BK37" s="103"/>
      <c r="BL37" s="103"/>
      <c r="BM37" s="103"/>
      <c r="BN37" s="103"/>
      <c r="BO37" s="103"/>
      <c r="BP37" s="103"/>
      <c r="BQ37" s="103"/>
      <c r="BR37" s="103"/>
      <c r="BS37" s="103"/>
      <c r="BT37" s="103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03"/>
      <c r="CF37" s="103"/>
      <c r="CG37" s="103"/>
      <c r="CH37" s="103"/>
      <c r="CI37" s="103"/>
      <c r="CJ37" s="103"/>
      <c r="CK37" s="103"/>
      <c r="CL37" s="103"/>
      <c r="CM37" s="103"/>
      <c r="CN37" s="103"/>
      <c r="CO37" s="103"/>
      <c r="CP37" s="103"/>
      <c r="CQ37" s="103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3"/>
      <c r="DM37" s="103"/>
      <c r="DN37" s="103"/>
      <c r="DO37" s="103"/>
      <c r="DP37" s="103"/>
      <c r="DQ37" s="103"/>
      <c r="DR37" s="103"/>
      <c r="DS37" s="103"/>
      <c r="DT37" s="103"/>
      <c r="DU37" s="103"/>
      <c r="DV37" s="103"/>
      <c r="DW37" s="103"/>
      <c r="DX37" s="103"/>
      <c r="DY37" s="103"/>
      <c r="DZ37" s="103"/>
      <c r="EA37" s="103"/>
      <c r="EB37" s="103"/>
      <c r="EC37" s="103"/>
      <c r="ED37" s="103"/>
      <c r="EE37" s="103"/>
      <c r="EF37" s="103"/>
      <c r="EG37" s="103"/>
      <c r="EH37" s="103"/>
      <c r="EI37" s="103"/>
      <c r="EJ37" s="103"/>
      <c r="EK37" s="103"/>
      <c r="EL37" s="103"/>
      <c r="EM37" s="103"/>
      <c r="EN37" s="103"/>
      <c r="EO37" s="103"/>
      <c r="EP37" s="103"/>
      <c r="EQ37" s="103"/>
      <c r="ER37" s="103"/>
      <c r="ES37" s="103"/>
      <c r="ET37" s="103"/>
      <c r="EU37" s="103"/>
      <c r="EV37" s="103"/>
      <c r="EW37" s="103"/>
      <c r="EX37" s="103"/>
      <c r="EY37" s="103"/>
      <c r="EZ37" s="103"/>
      <c r="FA37" s="103"/>
      <c r="FB37" s="103"/>
      <c r="FC37" s="103"/>
      <c r="FD37" s="103"/>
      <c r="FE37" s="103"/>
      <c r="FF37" s="103"/>
      <c r="FG37" s="103"/>
      <c r="FH37" s="103"/>
      <c r="FI37" s="103"/>
      <c r="FJ37" s="103"/>
      <c r="FK37" s="103"/>
      <c r="FL37" s="103"/>
      <c r="FM37" s="103"/>
      <c r="FN37" s="103"/>
      <c r="FO37" s="103"/>
      <c r="FP37" s="103"/>
      <c r="FQ37" s="103"/>
      <c r="FR37" s="103"/>
      <c r="FS37" s="103"/>
      <c r="FT37" s="103"/>
      <c r="FU37" s="103"/>
      <c r="FV37" s="103"/>
      <c r="FW37" s="103"/>
      <c r="FX37" s="103"/>
      <c r="FY37" s="103"/>
      <c r="FZ37" s="103"/>
      <c r="GA37" s="103"/>
      <c r="GB37" s="103"/>
      <c r="GC37" s="103"/>
      <c r="GD37" s="103"/>
      <c r="GE37" s="103"/>
      <c r="GF37" s="103"/>
      <c r="GG37" s="103"/>
      <c r="GH37" s="103"/>
      <c r="GI37" s="103"/>
      <c r="GJ37" s="103"/>
      <c r="GK37" s="103"/>
      <c r="GL37" s="103"/>
      <c r="GM37" s="103"/>
      <c r="GN37" s="103"/>
      <c r="GO37" s="103"/>
      <c r="GP37" s="103"/>
      <c r="GQ37" s="103"/>
      <c r="GR37" s="103"/>
      <c r="GS37" s="103"/>
      <c r="GT37" s="103"/>
      <c r="GU37" s="103"/>
      <c r="GV37" s="103"/>
      <c r="GW37" s="103"/>
      <c r="GX37" s="103"/>
      <c r="GY37" s="103"/>
      <c r="GZ37" s="103"/>
      <c r="HA37" s="103"/>
      <c r="HB37" s="103"/>
      <c r="HC37" s="103"/>
      <c r="HD37" s="103"/>
      <c r="HE37" s="103"/>
      <c r="HF37" s="103"/>
      <c r="HG37" s="103"/>
      <c r="HH37" s="103"/>
      <c r="HI37" s="103"/>
      <c r="HJ37" s="103"/>
      <c r="HK37" s="103"/>
      <c r="HL37" s="103"/>
      <c r="HM37" s="103"/>
      <c r="HN37" s="103"/>
      <c r="HO37" s="103"/>
      <c r="HP37" s="103"/>
      <c r="HQ37" s="103"/>
      <c r="HR37" s="103"/>
      <c r="HS37" s="103"/>
      <c r="HT37" s="103"/>
      <c r="HU37" s="103"/>
      <c r="HV37" s="103"/>
      <c r="HW37" s="103"/>
      <c r="HX37" s="103"/>
      <c r="HY37" s="103"/>
      <c r="HZ37" s="103"/>
      <c r="IA37" s="103"/>
      <c r="IB37" s="103"/>
      <c r="IC37" s="103"/>
      <c r="ID37" s="103"/>
      <c r="IE37" s="103"/>
      <c r="IF37" s="103"/>
      <c r="IG37" s="103"/>
      <c r="IH37" s="103"/>
      <c r="II37" s="103"/>
      <c r="IJ37" s="103"/>
      <c r="IK37" s="103"/>
      <c r="IL37" s="103"/>
      <c r="IM37" s="103"/>
      <c r="IN37" s="103"/>
      <c r="IO37" s="103"/>
      <c r="IP37" s="103"/>
      <c r="IQ37" s="103"/>
      <c r="IR37" s="103"/>
      <c r="IS37" s="103"/>
      <c r="IT37" s="103"/>
      <c r="IU37" s="103"/>
      <c r="IV37" s="103"/>
      <c r="IW37" s="103"/>
      <c r="IX37" s="103"/>
      <c r="IY37" s="103"/>
      <c r="IZ37" s="103"/>
      <c r="JA37" s="103"/>
      <c r="JB37" s="103"/>
      <c r="JC37" s="103"/>
      <c r="JD37" s="103"/>
      <c r="JE37" s="103"/>
      <c r="JF37" s="103"/>
      <c r="JG37" s="103"/>
      <c r="JH37" s="103"/>
      <c r="JI37" s="103"/>
      <c r="JJ37" s="103"/>
      <c r="JK37" s="103"/>
      <c r="JL37" s="103"/>
      <c r="JM37" s="103"/>
      <c r="JN37" s="103"/>
      <c r="JO37" s="103"/>
      <c r="JP37" s="103"/>
      <c r="JQ37" s="103"/>
    </row>
    <row r="38" spans="1:277" s="104" customFormat="1" ht="25.5" customHeight="1" thickTop="1" thickBot="1">
      <c r="A38" s="94" t="s">
        <v>155</v>
      </c>
      <c r="B38" s="100" t="s">
        <v>156</v>
      </c>
      <c r="C38" s="101"/>
      <c r="D38" s="102" t="s">
        <v>11</v>
      </c>
      <c r="E38" s="102" t="s">
        <v>11</v>
      </c>
      <c r="F38" s="102" t="s">
        <v>11</v>
      </c>
      <c r="G38" s="102" t="s">
        <v>11</v>
      </c>
      <c r="H38" s="102" t="s">
        <v>11</v>
      </c>
      <c r="I38" s="102" t="s">
        <v>11</v>
      </c>
      <c r="J38" s="102" t="s">
        <v>11</v>
      </c>
      <c r="K38" s="102">
        <v>43.371000000000095</v>
      </c>
      <c r="L38" s="102">
        <v>44.060999999999694</v>
      </c>
      <c r="M38" s="102">
        <v>41.567000000000462</v>
      </c>
      <c r="N38" s="102">
        <v>34.06414229999973</v>
      </c>
      <c r="O38" s="102">
        <v>60.305986209999901</v>
      </c>
      <c r="P38" s="102">
        <v>60.194034280000324</v>
      </c>
      <c r="Q38" s="102">
        <v>-0.29137930000024426</v>
      </c>
      <c r="R38" s="102">
        <v>-28.450334299999668</v>
      </c>
      <c r="S38" s="102">
        <v>-39.772693399999753</v>
      </c>
      <c r="T38" s="102">
        <v>-1.4031219799999235</v>
      </c>
      <c r="U38" s="102">
        <v>1.7857622299998184</v>
      </c>
      <c r="V38" s="102">
        <v>-10.235987040000509</v>
      </c>
      <c r="W38" s="102">
        <v>55.723255910000262</v>
      </c>
      <c r="X38" s="102">
        <v>112.84976680999989</v>
      </c>
      <c r="Y38" s="102">
        <v>136.48063537000007</v>
      </c>
      <c r="Z38" s="102">
        <v>120.18864674000088</v>
      </c>
      <c r="AA38" s="102">
        <v>68.784888140000476</v>
      </c>
      <c r="AB38" s="102">
        <v>32.733626970001751</v>
      </c>
      <c r="AC38" s="102">
        <v>63.747940550000749</v>
      </c>
      <c r="AD38" s="102">
        <v>29.428350629999841</v>
      </c>
      <c r="AE38" s="102">
        <v>54.869326760000149</v>
      </c>
      <c r="AF38" s="102">
        <v>46.945821089999299</v>
      </c>
      <c r="AG38" s="102">
        <v>241.08552499999951</v>
      </c>
      <c r="AH38" s="102">
        <v>-129.87823800000024</v>
      </c>
      <c r="AI38" s="102">
        <v>-145.47695699999895</v>
      </c>
      <c r="AJ38" s="102">
        <v>33.598555000000488</v>
      </c>
      <c r="AK38" s="102">
        <v>106.38923599999998</v>
      </c>
      <c r="AL38" s="102">
        <v>105.34576500000003</v>
      </c>
      <c r="AM38" s="102">
        <v>-81.250002999999197</v>
      </c>
      <c r="AN38" s="102">
        <v>-7.22240900000088</v>
      </c>
      <c r="AO38" s="102">
        <v>63.707269000000451</v>
      </c>
      <c r="AP38" s="102">
        <v>-71.624831999999515</v>
      </c>
      <c r="AQ38" s="102">
        <v>209.79786000000058</v>
      </c>
      <c r="AR38" s="102">
        <v>200.28414799999882</v>
      </c>
      <c r="AS38" s="102">
        <v>212.7778700000008</v>
      </c>
      <c r="AT38" s="102">
        <v>40.650571999998647</v>
      </c>
      <c r="AU38" s="102">
        <v>258.47421799999938</v>
      </c>
      <c r="AV38" s="83">
        <f t="shared" si="0"/>
        <v>5.358439876319772</v>
      </c>
      <c r="AW38" s="83">
        <f t="shared" si="3"/>
        <v>1.532217064790095</v>
      </c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3"/>
      <c r="BJ38" s="103"/>
      <c r="BK38" s="103"/>
      <c r="BL38" s="103"/>
      <c r="BM38" s="103"/>
      <c r="BN38" s="103"/>
      <c r="BO38" s="103"/>
      <c r="BP38" s="103"/>
      <c r="BQ38" s="103"/>
      <c r="BR38" s="103"/>
      <c r="BS38" s="103"/>
      <c r="BT38" s="103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03"/>
      <c r="CF38" s="103"/>
      <c r="CG38" s="103"/>
      <c r="CH38" s="103"/>
      <c r="CI38" s="103"/>
      <c r="CJ38" s="103"/>
      <c r="CK38" s="103"/>
      <c r="CL38" s="103"/>
      <c r="CM38" s="103"/>
      <c r="CN38" s="103"/>
      <c r="CO38" s="103"/>
      <c r="CP38" s="103"/>
      <c r="CQ38" s="103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3"/>
      <c r="DM38" s="103"/>
      <c r="DN38" s="103"/>
      <c r="DO38" s="103"/>
      <c r="DP38" s="103"/>
      <c r="DQ38" s="103"/>
      <c r="DR38" s="103"/>
      <c r="DS38" s="103"/>
      <c r="DT38" s="103"/>
      <c r="DU38" s="103"/>
      <c r="DV38" s="103"/>
      <c r="DW38" s="103"/>
      <c r="DX38" s="103"/>
      <c r="DY38" s="103"/>
      <c r="DZ38" s="103"/>
      <c r="EA38" s="103"/>
      <c r="EB38" s="103"/>
      <c r="EC38" s="103"/>
      <c r="ED38" s="103"/>
      <c r="EE38" s="103"/>
      <c r="EF38" s="103"/>
      <c r="EG38" s="103"/>
      <c r="EH38" s="103"/>
      <c r="EI38" s="103"/>
      <c r="EJ38" s="103"/>
      <c r="EK38" s="103"/>
      <c r="EL38" s="103"/>
      <c r="EM38" s="103"/>
      <c r="EN38" s="103"/>
      <c r="EO38" s="103"/>
      <c r="EP38" s="103"/>
      <c r="EQ38" s="103"/>
      <c r="ER38" s="103"/>
      <c r="ES38" s="103"/>
      <c r="ET38" s="103"/>
      <c r="EU38" s="103"/>
      <c r="EV38" s="103"/>
      <c r="EW38" s="103"/>
      <c r="EX38" s="103"/>
      <c r="EY38" s="103"/>
      <c r="EZ38" s="103"/>
      <c r="FA38" s="103"/>
      <c r="FB38" s="103"/>
      <c r="FC38" s="103"/>
      <c r="FD38" s="103"/>
      <c r="FE38" s="103"/>
      <c r="FF38" s="103"/>
      <c r="FG38" s="103"/>
      <c r="FH38" s="103"/>
      <c r="FI38" s="103"/>
      <c r="FJ38" s="103"/>
      <c r="FK38" s="103"/>
      <c r="FL38" s="103"/>
      <c r="FM38" s="103"/>
      <c r="FN38" s="103"/>
      <c r="FO38" s="103"/>
      <c r="FP38" s="103"/>
      <c r="FQ38" s="103"/>
      <c r="FR38" s="103"/>
      <c r="FS38" s="103"/>
      <c r="FT38" s="103"/>
      <c r="FU38" s="103"/>
      <c r="FV38" s="103"/>
      <c r="FW38" s="103"/>
      <c r="FX38" s="103"/>
      <c r="FY38" s="103"/>
      <c r="FZ38" s="103"/>
      <c r="GA38" s="103"/>
      <c r="GB38" s="103"/>
      <c r="GC38" s="103"/>
      <c r="GD38" s="103"/>
      <c r="GE38" s="103"/>
      <c r="GF38" s="103"/>
      <c r="GG38" s="103"/>
      <c r="GH38" s="103"/>
      <c r="GI38" s="103"/>
      <c r="GJ38" s="103"/>
      <c r="GK38" s="103"/>
      <c r="GL38" s="103"/>
      <c r="GM38" s="103"/>
      <c r="GN38" s="103"/>
      <c r="GO38" s="103"/>
      <c r="GP38" s="103"/>
      <c r="GQ38" s="103"/>
      <c r="GR38" s="103"/>
      <c r="GS38" s="103"/>
      <c r="GT38" s="103"/>
      <c r="GU38" s="103"/>
      <c r="GV38" s="103"/>
      <c r="GW38" s="103"/>
      <c r="GX38" s="103"/>
      <c r="GY38" s="103"/>
      <c r="GZ38" s="103"/>
      <c r="HA38" s="103"/>
      <c r="HB38" s="103"/>
      <c r="HC38" s="103"/>
      <c r="HD38" s="103"/>
      <c r="HE38" s="103"/>
      <c r="HF38" s="103"/>
      <c r="HG38" s="103"/>
      <c r="HH38" s="103"/>
      <c r="HI38" s="103"/>
      <c r="HJ38" s="103"/>
      <c r="HK38" s="103"/>
      <c r="HL38" s="103"/>
      <c r="HM38" s="103"/>
      <c r="HN38" s="103"/>
      <c r="HO38" s="103"/>
      <c r="HP38" s="103"/>
      <c r="HQ38" s="103"/>
      <c r="HR38" s="103"/>
      <c r="HS38" s="103"/>
      <c r="HT38" s="103"/>
      <c r="HU38" s="103"/>
      <c r="HV38" s="103"/>
      <c r="HW38" s="103"/>
      <c r="HX38" s="103"/>
      <c r="HY38" s="103"/>
      <c r="HZ38" s="103"/>
      <c r="IA38" s="103"/>
      <c r="IB38" s="103"/>
      <c r="IC38" s="103"/>
      <c r="ID38" s="103"/>
      <c r="IE38" s="103"/>
      <c r="IF38" s="103"/>
      <c r="IG38" s="103"/>
      <c r="IH38" s="103"/>
      <c r="II38" s="103"/>
      <c r="IJ38" s="103"/>
      <c r="IK38" s="103"/>
      <c r="IL38" s="103"/>
      <c r="IM38" s="103"/>
      <c r="IN38" s="103"/>
      <c r="IO38" s="103"/>
      <c r="IP38" s="103"/>
      <c r="IQ38" s="103"/>
      <c r="IR38" s="103"/>
      <c r="IS38" s="103"/>
      <c r="IT38" s="103"/>
      <c r="IU38" s="103"/>
      <c r="IV38" s="103"/>
      <c r="IW38" s="103"/>
      <c r="IX38" s="103"/>
      <c r="IY38" s="103"/>
      <c r="IZ38" s="103"/>
      <c r="JA38" s="103"/>
      <c r="JB38" s="103"/>
      <c r="JC38" s="103"/>
      <c r="JD38" s="103"/>
      <c r="JE38" s="103"/>
      <c r="JF38" s="103"/>
      <c r="JG38" s="103"/>
      <c r="JH38" s="103"/>
      <c r="JI38" s="103"/>
      <c r="JJ38" s="103"/>
      <c r="JK38" s="103"/>
      <c r="JL38" s="103"/>
      <c r="JM38" s="103"/>
      <c r="JN38" s="103"/>
      <c r="JO38" s="103"/>
      <c r="JP38" s="103"/>
      <c r="JQ38" s="103"/>
    </row>
    <row r="39" spans="1:277" s="104" customFormat="1" ht="25.5" customHeight="1" thickTop="1" thickBot="1">
      <c r="A39" s="94" t="s">
        <v>157</v>
      </c>
      <c r="B39" s="100" t="s">
        <v>158</v>
      </c>
      <c r="C39" s="101"/>
      <c r="D39" s="102" t="s">
        <v>11</v>
      </c>
      <c r="E39" s="102" t="s">
        <v>11</v>
      </c>
      <c r="F39" s="102" t="s">
        <v>11</v>
      </c>
      <c r="G39" s="102" t="s">
        <v>11</v>
      </c>
      <c r="H39" s="102" t="s">
        <v>11</v>
      </c>
      <c r="I39" s="102" t="s">
        <v>11</v>
      </c>
      <c r="J39" s="102" t="s">
        <v>11</v>
      </c>
      <c r="K39" s="102">
        <v>43.371000000000095</v>
      </c>
      <c r="L39" s="102">
        <v>44.060999999999694</v>
      </c>
      <c r="M39" s="102">
        <v>41.567000000000462</v>
      </c>
      <c r="N39" s="102">
        <v>34.06414229999973</v>
      </c>
      <c r="O39" s="102">
        <v>60.305986209999901</v>
      </c>
      <c r="P39" s="102">
        <v>60.194034280000324</v>
      </c>
      <c r="Q39" s="102">
        <v>-0.29137930000024426</v>
      </c>
      <c r="R39" s="102">
        <v>-28.450334299999668</v>
      </c>
      <c r="S39" s="102">
        <v>-39.772693399999753</v>
      </c>
      <c r="T39" s="102">
        <v>-1.4031219799999235</v>
      </c>
      <c r="U39" s="102">
        <v>1.7857622299998184</v>
      </c>
      <c r="V39" s="102">
        <v>-10.235987040000509</v>
      </c>
      <c r="W39" s="102">
        <v>55.723255910000262</v>
      </c>
      <c r="X39" s="102">
        <v>112.84976680999989</v>
      </c>
      <c r="Y39" s="102">
        <v>136.48063537000007</v>
      </c>
      <c r="Z39" s="102">
        <v>120.18864674000088</v>
      </c>
      <c r="AA39" s="102">
        <v>68.784888140000476</v>
      </c>
      <c r="AB39" s="102">
        <v>32.733626970001751</v>
      </c>
      <c r="AC39" s="102">
        <v>63.747940550000749</v>
      </c>
      <c r="AD39" s="102">
        <v>29.428350629999841</v>
      </c>
      <c r="AE39" s="102">
        <v>54.869326760000149</v>
      </c>
      <c r="AF39" s="102">
        <v>46.945821089999299</v>
      </c>
      <c r="AG39" s="102">
        <v>241.08552499999951</v>
      </c>
      <c r="AH39" s="102">
        <v>-129.87823800000024</v>
      </c>
      <c r="AI39" s="102">
        <v>-145.47695699999895</v>
      </c>
      <c r="AJ39" s="102">
        <v>33.598555000000488</v>
      </c>
      <c r="AK39" s="102">
        <v>106.38923599999998</v>
      </c>
      <c r="AL39" s="102">
        <v>105.34576500000003</v>
      </c>
      <c r="AM39" s="102">
        <v>-81.250002999999197</v>
      </c>
      <c r="AN39" s="102">
        <v>-7.22240900000088</v>
      </c>
      <c r="AO39" s="102">
        <v>63.707269000000451</v>
      </c>
      <c r="AP39" s="102">
        <v>-71.624831999999515</v>
      </c>
      <c r="AQ39" s="102">
        <v>209.79786000000058</v>
      </c>
      <c r="AR39" s="102">
        <v>200.28414799999882</v>
      </c>
      <c r="AS39" s="102">
        <v>212.7778700000008</v>
      </c>
      <c r="AT39" s="102">
        <v>40.650571999998647</v>
      </c>
      <c r="AU39" s="102">
        <v>258.47421799999938</v>
      </c>
      <c r="AV39" s="83">
        <f t="shared" si="0"/>
        <v>5.358439876319772</v>
      </c>
      <c r="AW39" s="83">
        <f t="shared" si="3"/>
        <v>1.532217064790095</v>
      </c>
      <c r="AX39" s="102"/>
      <c r="AY39" s="102"/>
      <c r="AZ39" s="102"/>
      <c r="BA39" s="102"/>
      <c r="BB39" s="102"/>
      <c r="BC39" s="102"/>
      <c r="BD39" s="102"/>
      <c r="BE39" s="102"/>
      <c r="BF39" s="102"/>
      <c r="BG39" s="102"/>
      <c r="BH39" s="102"/>
      <c r="BI39" s="103"/>
      <c r="BJ39" s="103"/>
      <c r="BK39" s="103"/>
      <c r="BL39" s="103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3"/>
      <c r="DM39" s="103"/>
      <c r="DN39" s="103"/>
      <c r="DO39" s="103"/>
      <c r="DP39" s="103"/>
      <c r="DQ39" s="103"/>
      <c r="DR39" s="103"/>
      <c r="DS39" s="103"/>
      <c r="DT39" s="103"/>
      <c r="DU39" s="103"/>
      <c r="DV39" s="103"/>
      <c r="DW39" s="103"/>
      <c r="DX39" s="103"/>
      <c r="DY39" s="103"/>
      <c r="DZ39" s="103"/>
      <c r="EA39" s="103"/>
      <c r="EB39" s="103"/>
      <c r="EC39" s="103"/>
      <c r="ED39" s="103"/>
      <c r="EE39" s="103"/>
      <c r="EF39" s="103"/>
      <c r="EG39" s="103"/>
      <c r="EH39" s="103"/>
      <c r="EI39" s="103"/>
      <c r="EJ39" s="103"/>
      <c r="EK39" s="103"/>
      <c r="EL39" s="103"/>
      <c r="EM39" s="103"/>
      <c r="EN39" s="103"/>
      <c r="EO39" s="103"/>
      <c r="EP39" s="103"/>
      <c r="EQ39" s="103"/>
      <c r="ER39" s="103"/>
      <c r="ES39" s="103"/>
      <c r="ET39" s="103"/>
      <c r="EU39" s="103"/>
      <c r="EV39" s="103"/>
      <c r="EW39" s="103"/>
      <c r="EX39" s="103"/>
      <c r="EY39" s="103"/>
      <c r="EZ39" s="103"/>
      <c r="FA39" s="103"/>
      <c r="FB39" s="103"/>
      <c r="FC39" s="103"/>
      <c r="FD39" s="103"/>
      <c r="FE39" s="103"/>
      <c r="FF39" s="103"/>
      <c r="FG39" s="103"/>
      <c r="FH39" s="103"/>
      <c r="FI39" s="103"/>
      <c r="FJ39" s="103"/>
      <c r="FK39" s="103"/>
      <c r="FL39" s="103"/>
      <c r="FM39" s="103"/>
      <c r="FN39" s="103"/>
      <c r="FO39" s="103"/>
      <c r="FP39" s="103"/>
      <c r="FQ39" s="103"/>
      <c r="FR39" s="103"/>
      <c r="FS39" s="103"/>
      <c r="FT39" s="103"/>
      <c r="FU39" s="103"/>
      <c r="FV39" s="103"/>
      <c r="FW39" s="103"/>
      <c r="FX39" s="103"/>
      <c r="FY39" s="103"/>
      <c r="FZ39" s="103"/>
      <c r="GA39" s="103"/>
      <c r="GB39" s="103"/>
      <c r="GC39" s="103"/>
      <c r="GD39" s="103"/>
      <c r="GE39" s="103"/>
      <c r="GF39" s="103"/>
      <c r="GG39" s="103"/>
      <c r="GH39" s="103"/>
      <c r="GI39" s="103"/>
      <c r="GJ39" s="103"/>
      <c r="GK39" s="103"/>
      <c r="GL39" s="103"/>
      <c r="GM39" s="103"/>
      <c r="GN39" s="103"/>
      <c r="GO39" s="103"/>
      <c r="GP39" s="103"/>
      <c r="GQ39" s="103"/>
      <c r="GR39" s="103"/>
      <c r="GS39" s="103"/>
      <c r="GT39" s="103"/>
      <c r="GU39" s="103"/>
      <c r="GV39" s="103"/>
      <c r="GW39" s="103"/>
      <c r="GX39" s="103"/>
      <c r="GY39" s="103"/>
      <c r="GZ39" s="103"/>
      <c r="HA39" s="103"/>
      <c r="HB39" s="103"/>
      <c r="HC39" s="103"/>
      <c r="HD39" s="103"/>
      <c r="HE39" s="103"/>
      <c r="HF39" s="103"/>
      <c r="HG39" s="103"/>
      <c r="HH39" s="103"/>
      <c r="HI39" s="103"/>
      <c r="HJ39" s="103"/>
      <c r="HK39" s="103"/>
      <c r="HL39" s="103"/>
      <c r="HM39" s="103"/>
      <c r="HN39" s="103"/>
      <c r="HO39" s="103"/>
      <c r="HP39" s="103"/>
      <c r="HQ39" s="103"/>
      <c r="HR39" s="103"/>
      <c r="HS39" s="103"/>
      <c r="HT39" s="103"/>
      <c r="HU39" s="103"/>
      <c r="HV39" s="103"/>
      <c r="HW39" s="103"/>
      <c r="HX39" s="103"/>
      <c r="HY39" s="103"/>
      <c r="HZ39" s="103"/>
      <c r="IA39" s="103"/>
      <c r="IB39" s="103"/>
      <c r="IC39" s="103"/>
      <c r="ID39" s="103"/>
      <c r="IE39" s="103"/>
      <c r="IF39" s="103"/>
      <c r="IG39" s="103"/>
      <c r="IH39" s="103"/>
      <c r="II39" s="103"/>
      <c r="IJ39" s="103"/>
      <c r="IK39" s="103"/>
      <c r="IL39" s="103"/>
      <c r="IM39" s="103"/>
      <c r="IN39" s="103"/>
      <c r="IO39" s="103"/>
      <c r="IP39" s="103"/>
      <c r="IQ39" s="103"/>
      <c r="IR39" s="103"/>
      <c r="IS39" s="103"/>
      <c r="IT39" s="103"/>
      <c r="IU39" s="103"/>
      <c r="IV39" s="103"/>
      <c r="IW39" s="103"/>
      <c r="IX39" s="103"/>
      <c r="IY39" s="103"/>
      <c r="IZ39" s="103"/>
      <c r="JA39" s="103"/>
      <c r="JB39" s="103"/>
      <c r="JC39" s="103"/>
      <c r="JD39" s="103"/>
      <c r="JE39" s="103"/>
      <c r="JF39" s="103"/>
      <c r="JG39" s="103"/>
      <c r="JH39" s="103"/>
      <c r="JI39" s="103"/>
      <c r="JJ39" s="103"/>
      <c r="JK39" s="103"/>
      <c r="JL39" s="103"/>
      <c r="JM39" s="103"/>
      <c r="JN39" s="103"/>
      <c r="JO39" s="103"/>
      <c r="JP39" s="103"/>
      <c r="JQ39" s="103"/>
    </row>
    <row r="40" spans="1:277" ht="18.75" customHeight="1" thickTop="1">
      <c r="A40" s="106" t="s">
        <v>75</v>
      </c>
      <c r="B40" s="107" t="s">
        <v>76</v>
      </c>
      <c r="C40" s="108" t="s">
        <v>73</v>
      </c>
      <c r="D40" s="109" t="s">
        <v>11</v>
      </c>
      <c r="E40" s="109" t="s">
        <v>11</v>
      </c>
      <c r="F40" s="109" t="s">
        <v>11</v>
      </c>
      <c r="G40" s="109" t="s">
        <v>11</v>
      </c>
      <c r="H40" s="109" t="s">
        <v>11</v>
      </c>
      <c r="I40" s="109" t="s">
        <v>11</v>
      </c>
      <c r="J40" s="109" t="s">
        <v>11</v>
      </c>
      <c r="K40" s="109" t="s">
        <v>11</v>
      </c>
      <c r="L40" s="109" t="s">
        <v>11</v>
      </c>
      <c r="M40" s="109" t="s">
        <v>11</v>
      </c>
      <c r="N40" s="109" t="s">
        <v>11</v>
      </c>
      <c r="O40" s="109" t="s">
        <v>11</v>
      </c>
      <c r="P40" s="109" t="s">
        <v>11</v>
      </c>
      <c r="Q40" s="109" t="s">
        <v>11</v>
      </c>
      <c r="R40" s="109" t="s">
        <v>11</v>
      </c>
      <c r="S40" s="109" t="s">
        <v>11</v>
      </c>
      <c r="T40" s="109" t="s">
        <v>11</v>
      </c>
      <c r="U40" s="109" t="s">
        <v>11</v>
      </c>
      <c r="V40" s="109" t="s">
        <v>11</v>
      </c>
      <c r="W40" s="109" t="s">
        <v>11</v>
      </c>
      <c r="X40" s="109" t="s">
        <v>11</v>
      </c>
      <c r="Y40" s="109" t="s">
        <v>11</v>
      </c>
      <c r="Z40" s="109" t="s">
        <v>11</v>
      </c>
      <c r="AA40" s="109" t="s">
        <v>11</v>
      </c>
      <c r="AB40" s="109" t="s">
        <v>11</v>
      </c>
      <c r="AC40" s="109" t="s">
        <v>11</v>
      </c>
      <c r="AD40" s="109" t="s">
        <v>11</v>
      </c>
      <c r="AE40" s="109" t="s">
        <v>11</v>
      </c>
      <c r="AF40" s="109" t="s">
        <v>11</v>
      </c>
      <c r="AG40" s="109">
        <v>-137.19896200000002</v>
      </c>
      <c r="AH40" s="109">
        <v>-23.253294</v>
      </c>
      <c r="AI40" s="109">
        <v>-3.8606209999999948</v>
      </c>
      <c r="AJ40" s="109">
        <v>-34.618058999999995</v>
      </c>
      <c r="AK40" s="109">
        <v>-3.7286549999999998</v>
      </c>
      <c r="AL40" s="109">
        <v>-7.7903479999999981</v>
      </c>
      <c r="AM40" s="109">
        <v>11.801210000000001</v>
      </c>
      <c r="AN40" s="109">
        <v>10.748742999999997</v>
      </c>
      <c r="AO40" s="109" t="s">
        <v>11</v>
      </c>
      <c r="AP40" s="109" t="s">
        <v>11</v>
      </c>
      <c r="AQ40" s="109" t="s">
        <v>11</v>
      </c>
      <c r="AR40" s="109" t="s">
        <v>11</v>
      </c>
      <c r="AS40" s="109" t="s">
        <v>11</v>
      </c>
      <c r="AT40" s="109" t="s">
        <v>11</v>
      </c>
      <c r="AU40" s="109" t="s">
        <v>11</v>
      </c>
      <c r="AV40" s="89" t="str">
        <f t="shared" si="0"/>
        <v>…</v>
      </c>
      <c r="AW40" s="89" t="str">
        <f t="shared" si="3"/>
        <v>…</v>
      </c>
    </row>
    <row r="41" spans="1:277" ht="18.75" customHeight="1">
      <c r="A41" s="106" t="s">
        <v>68</v>
      </c>
      <c r="B41" s="107" t="s">
        <v>77</v>
      </c>
      <c r="C41" s="108"/>
      <c r="D41" s="109" t="s">
        <v>11</v>
      </c>
      <c r="E41" s="109" t="s">
        <v>11</v>
      </c>
      <c r="F41" s="109" t="s">
        <v>11</v>
      </c>
      <c r="G41" s="109" t="s">
        <v>11</v>
      </c>
      <c r="H41" s="109" t="s">
        <v>11</v>
      </c>
      <c r="I41" s="109" t="s">
        <v>11</v>
      </c>
      <c r="J41" s="109" t="s">
        <v>11</v>
      </c>
      <c r="K41" s="109" t="s">
        <v>11</v>
      </c>
      <c r="L41" s="109" t="s">
        <v>11</v>
      </c>
      <c r="M41" s="109" t="s">
        <v>11</v>
      </c>
      <c r="N41" s="109" t="s">
        <v>11</v>
      </c>
      <c r="O41" s="109" t="s">
        <v>11</v>
      </c>
      <c r="P41" s="109" t="s">
        <v>11</v>
      </c>
      <c r="Q41" s="109" t="s">
        <v>11</v>
      </c>
      <c r="R41" s="109" t="s">
        <v>11</v>
      </c>
      <c r="S41" s="109" t="s">
        <v>11</v>
      </c>
      <c r="T41" s="109" t="s">
        <v>11</v>
      </c>
      <c r="U41" s="109" t="s">
        <v>11</v>
      </c>
      <c r="V41" s="109" t="s">
        <v>11</v>
      </c>
      <c r="W41" s="109" t="s">
        <v>11</v>
      </c>
      <c r="X41" s="109" t="s">
        <v>11</v>
      </c>
      <c r="Y41" s="109" t="s">
        <v>11</v>
      </c>
      <c r="Z41" s="109" t="s">
        <v>11</v>
      </c>
      <c r="AA41" s="109" t="s">
        <v>11</v>
      </c>
      <c r="AB41" s="109" t="s">
        <v>11</v>
      </c>
      <c r="AC41" s="109" t="s">
        <v>11</v>
      </c>
      <c r="AD41" s="109" t="s">
        <v>11</v>
      </c>
      <c r="AE41" s="109" t="s">
        <v>11</v>
      </c>
      <c r="AF41" s="109" t="s">
        <v>11</v>
      </c>
      <c r="AG41" s="109">
        <v>137.19896200000002</v>
      </c>
      <c r="AH41" s="109">
        <v>53.131532000000249</v>
      </c>
      <c r="AI41" s="109">
        <v>-205.89616100000086</v>
      </c>
      <c r="AJ41" s="109">
        <v>161.05062599999937</v>
      </c>
      <c r="AK41" s="109">
        <v>39.832634999999868</v>
      </c>
      <c r="AL41" s="109">
        <v>263.34163699999999</v>
      </c>
      <c r="AM41" s="109">
        <v>-359.11806000000058</v>
      </c>
      <c r="AN41" s="109">
        <v>-19.923155999999274</v>
      </c>
      <c r="AO41" s="109">
        <v>447.84200099999953</v>
      </c>
      <c r="AP41" s="109">
        <v>-324.35827100000051</v>
      </c>
      <c r="AQ41" s="109">
        <v>6.8226869999994051</v>
      </c>
      <c r="AR41" s="109">
        <v>80.578193000001193</v>
      </c>
      <c r="AS41" s="109">
        <v>6.056775999999445</v>
      </c>
      <c r="AT41" s="109">
        <v>-53.095772999998644</v>
      </c>
      <c r="AU41" s="109">
        <v>-7.1049089999996795</v>
      </c>
      <c r="AV41" s="89">
        <f t="shared" si="0"/>
        <v>0.86618691849537888</v>
      </c>
      <c r="AW41" s="89">
        <f t="shared" si="3"/>
        <v>2.7952602362981027</v>
      </c>
    </row>
    <row r="42" spans="1:277" ht="18.75" customHeight="1" thickBot="1">
      <c r="A42" s="111" t="s">
        <v>159</v>
      </c>
      <c r="B42" s="111" t="s">
        <v>160</v>
      </c>
      <c r="C42" s="112" t="s">
        <v>74</v>
      </c>
      <c r="D42" s="113" t="s">
        <v>11</v>
      </c>
      <c r="E42" s="113" t="s">
        <v>47</v>
      </c>
      <c r="F42" s="113" t="s">
        <v>48</v>
      </c>
      <c r="G42" s="113" t="s">
        <v>49</v>
      </c>
      <c r="H42" s="113" t="s">
        <v>50</v>
      </c>
      <c r="I42" s="113" t="s">
        <v>51</v>
      </c>
      <c r="J42" s="113" t="s">
        <v>52</v>
      </c>
      <c r="K42" s="113">
        <v>1675.3378070299973</v>
      </c>
      <c r="L42" s="113">
        <v>1719.398807029997</v>
      </c>
      <c r="M42" s="113">
        <v>1760.9658070299974</v>
      </c>
      <c r="N42" s="113">
        <v>1795.0299493299972</v>
      </c>
      <c r="O42" s="113">
        <v>1855.3359355399971</v>
      </c>
      <c r="P42" s="113">
        <v>1915.5299698199974</v>
      </c>
      <c r="Q42" s="113">
        <v>1915.2385905199972</v>
      </c>
      <c r="R42" s="113">
        <v>1886.7882562199975</v>
      </c>
      <c r="S42" s="113">
        <v>1847.0155628199977</v>
      </c>
      <c r="T42" s="113">
        <v>1845.6124408399978</v>
      </c>
      <c r="U42" s="113">
        <v>1847.3982030699976</v>
      </c>
      <c r="V42" s="113">
        <v>1837.1622160299971</v>
      </c>
      <c r="W42" s="113">
        <v>1892.8854719399974</v>
      </c>
      <c r="X42" s="113">
        <v>2005.7352387499973</v>
      </c>
      <c r="Y42" s="113">
        <v>2142.2158741199974</v>
      </c>
      <c r="Z42" s="113">
        <v>2262.4045208599982</v>
      </c>
      <c r="AA42" s="113">
        <v>2331.1894089999987</v>
      </c>
      <c r="AB42" s="113">
        <v>2363.9230359700005</v>
      </c>
      <c r="AC42" s="113">
        <v>2427.6709765200012</v>
      </c>
      <c r="AD42" s="113">
        <v>2457.099327150001</v>
      </c>
      <c r="AE42" s="113">
        <v>2511.9686539100012</v>
      </c>
      <c r="AF42" s="113">
        <v>2558.9144750000005</v>
      </c>
      <c r="AG42" s="113">
        <v>2800</v>
      </c>
      <c r="AH42" s="113">
        <v>2700</v>
      </c>
      <c r="AI42" s="113">
        <v>2344.7662610000002</v>
      </c>
      <c r="AJ42" s="113">
        <v>2504.7973830000001</v>
      </c>
      <c r="AK42" s="113">
        <v>2647.2905989999999</v>
      </c>
      <c r="AL42" s="113">
        <v>3008.187653</v>
      </c>
      <c r="AM42" s="113">
        <v>2579.6208000000001</v>
      </c>
      <c r="AN42" s="113">
        <v>2563.223978</v>
      </c>
      <c r="AO42" s="113">
        <v>3074.773248</v>
      </c>
      <c r="AP42" s="113">
        <v>2678.7901449999999</v>
      </c>
      <c r="AQ42" s="113">
        <v>2895.4106919999999</v>
      </c>
      <c r="AR42" s="113">
        <v>3176.2730329999999</v>
      </c>
      <c r="AS42" s="113">
        <v>3395.1076790000002</v>
      </c>
      <c r="AT42" s="113">
        <v>3382.6624780000002</v>
      </c>
      <c r="AU42" s="113">
        <v>3634.0317869999999</v>
      </c>
      <c r="AV42" s="114">
        <f t="shared" si="0"/>
        <v>7.4311082064747375E-2</v>
      </c>
      <c r="AW42" s="114">
        <f t="shared" si="3"/>
        <v>3.7570176037414124E-2</v>
      </c>
    </row>
    <row r="43" spans="1:277" ht="18" customHeight="1">
      <c r="B43" s="115"/>
      <c r="C43" s="116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17"/>
      <c r="AD43" s="117"/>
      <c r="AE43" s="117"/>
      <c r="AF43" s="117"/>
      <c r="AG43" s="117"/>
      <c r="AH43" s="117"/>
      <c r="AI43" s="117"/>
      <c r="AJ43" s="117"/>
      <c r="AK43" s="117"/>
      <c r="AL43" s="117"/>
      <c r="AM43" s="117"/>
      <c r="AN43" s="117"/>
      <c r="AO43" s="117"/>
      <c r="AP43" s="117"/>
      <c r="AQ43" s="117"/>
      <c r="AR43" s="117"/>
      <c r="AS43" s="117"/>
      <c r="AT43" s="117"/>
      <c r="AU43" s="117"/>
    </row>
    <row r="44" spans="1:277">
      <c r="B44" s="118"/>
      <c r="C44" s="119"/>
      <c r="D44" s="120"/>
      <c r="E44" s="120"/>
      <c r="F44" s="120"/>
      <c r="G44" s="120"/>
      <c r="H44" s="120"/>
      <c r="I44" s="120"/>
      <c r="J44" s="120"/>
      <c r="K44" s="120"/>
      <c r="L44" s="120"/>
      <c r="O44" s="120"/>
      <c r="P44" s="120"/>
      <c r="Q44" s="120"/>
      <c r="R44" s="120"/>
      <c r="S44" s="120"/>
      <c r="V44" s="127"/>
      <c r="W44" s="127"/>
      <c r="X44" s="127"/>
      <c r="Y44" s="122"/>
      <c r="Z44" s="122"/>
      <c r="AA44" s="122"/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  <c r="AN44" s="122"/>
      <c r="AO44" s="122"/>
      <c r="AP44" s="122"/>
      <c r="AQ44" s="122"/>
      <c r="AR44" s="122"/>
      <c r="AS44" s="122"/>
      <c r="AT44" s="122"/>
      <c r="AU44" s="122"/>
    </row>
    <row r="45" spans="1:277" ht="18" customHeight="1">
      <c r="B45" s="123"/>
      <c r="C45" s="124"/>
      <c r="D45" s="120"/>
      <c r="E45" s="120"/>
      <c r="F45" s="120"/>
      <c r="G45" s="120"/>
      <c r="H45" s="120"/>
      <c r="I45" s="120"/>
      <c r="J45" s="120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17"/>
      <c r="AD45" s="117"/>
      <c r="AE45" s="117"/>
      <c r="AF45" s="117"/>
      <c r="AG45" s="117"/>
      <c r="AH45" s="117"/>
      <c r="AI45" s="117"/>
      <c r="AJ45" s="117"/>
      <c r="AK45" s="117"/>
      <c r="AL45" s="117"/>
      <c r="AM45" s="117"/>
      <c r="AN45" s="117"/>
      <c r="AO45" s="117"/>
      <c r="AP45" s="117"/>
      <c r="AQ45" s="117"/>
      <c r="AR45" s="117"/>
      <c r="AS45" s="117"/>
      <c r="AT45" s="117"/>
      <c r="AU45" s="117"/>
    </row>
    <row r="46" spans="1:277" s="125" customFormat="1" ht="9.9499999999999993" customHeight="1">
      <c r="B46" s="123"/>
      <c r="C46" s="124"/>
      <c r="D46" s="110"/>
      <c r="E46" s="110"/>
      <c r="F46" s="110"/>
      <c r="G46" s="110"/>
      <c r="H46" s="110"/>
      <c r="I46" s="110"/>
      <c r="J46" s="110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10"/>
      <c r="AW46" s="110"/>
      <c r="AX46" s="72"/>
      <c r="AY46" s="72"/>
      <c r="AZ46" s="72"/>
      <c r="BA46" s="72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110"/>
      <c r="BX46" s="110"/>
      <c r="BY46" s="110"/>
      <c r="BZ46" s="110"/>
      <c r="CA46" s="110"/>
      <c r="CB46" s="110"/>
      <c r="CC46" s="110"/>
      <c r="CD46" s="110"/>
      <c r="CE46" s="110"/>
      <c r="CF46" s="110"/>
      <c r="CG46" s="110"/>
      <c r="CH46" s="110"/>
      <c r="CI46" s="110"/>
      <c r="CJ46" s="110"/>
      <c r="CK46" s="110"/>
      <c r="CL46" s="110"/>
      <c r="CM46" s="110"/>
      <c r="CN46" s="110"/>
      <c r="CO46" s="110"/>
      <c r="CP46" s="110"/>
      <c r="CQ46" s="110"/>
      <c r="CR46" s="110"/>
      <c r="CS46" s="110"/>
      <c r="CT46" s="110"/>
      <c r="CU46" s="110"/>
      <c r="CV46" s="110"/>
      <c r="CW46" s="110"/>
      <c r="CX46" s="110"/>
      <c r="CY46" s="110"/>
      <c r="CZ46" s="110"/>
      <c r="DA46" s="110"/>
      <c r="DB46" s="110"/>
      <c r="DC46" s="110"/>
      <c r="DD46" s="110"/>
      <c r="DE46" s="110"/>
      <c r="DF46" s="110"/>
      <c r="DG46" s="110"/>
      <c r="DH46" s="110"/>
      <c r="DI46" s="110"/>
      <c r="DJ46" s="110"/>
      <c r="DK46" s="110"/>
      <c r="DL46" s="110"/>
      <c r="DM46" s="110"/>
      <c r="DN46" s="110"/>
      <c r="DO46" s="110"/>
      <c r="DP46" s="110"/>
      <c r="DQ46" s="110"/>
      <c r="DR46" s="110"/>
      <c r="DS46" s="110"/>
      <c r="DT46" s="110"/>
      <c r="DU46" s="110"/>
      <c r="DV46" s="110"/>
      <c r="DW46" s="110"/>
      <c r="DX46" s="110"/>
      <c r="DY46" s="110"/>
      <c r="DZ46" s="110"/>
      <c r="EA46" s="110"/>
      <c r="EB46" s="110"/>
      <c r="EC46" s="110"/>
      <c r="ED46" s="110"/>
      <c r="EE46" s="110"/>
      <c r="EF46" s="110"/>
      <c r="EG46" s="110"/>
      <c r="EH46" s="110"/>
      <c r="EI46" s="110"/>
      <c r="EJ46" s="110"/>
      <c r="EK46" s="110"/>
      <c r="EL46" s="110"/>
      <c r="EM46" s="110"/>
      <c r="EN46" s="110"/>
      <c r="EO46" s="110"/>
      <c r="EP46" s="110"/>
      <c r="EQ46" s="110"/>
      <c r="ER46" s="110"/>
      <c r="ES46" s="110"/>
      <c r="ET46" s="110"/>
      <c r="EU46" s="110"/>
      <c r="EV46" s="110"/>
      <c r="EW46" s="110"/>
      <c r="EX46" s="110"/>
      <c r="EY46" s="110"/>
      <c r="EZ46" s="110"/>
      <c r="FA46" s="110"/>
      <c r="FB46" s="110"/>
      <c r="FC46" s="110"/>
      <c r="FD46" s="110"/>
      <c r="FE46" s="110"/>
      <c r="FF46" s="110"/>
      <c r="FG46" s="110"/>
      <c r="FH46" s="110"/>
      <c r="FI46" s="110"/>
      <c r="FJ46" s="110"/>
      <c r="FK46" s="110"/>
      <c r="FL46" s="110"/>
      <c r="FM46" s="110"/>
      <c r="FN46" s="110"/>
      <c r="FO46" s="110"/>
      <c r="FP46" s="110"/>
      <c r="FQ46" s="110"/>
      <c r="FR46" s="110"/>
      <c r="FS46" s="110"/>
      <c r="FT46" s="110"/>
      <c r="FU46" s="110"/>
      <c r="FV46" s="110"/>
      <c r="FW46" s="110"/>
      <c r="FX46" s="110"/>
      <c r="FY46" s="110"/>
      <c r="FZ46" s="110"/>
      <c r="GA46" s="110"/>
      <c r="GB46" s="110"/>
      <c r="GC46" s="110"/>
      <c r="GD46" s="110"/>
      <c r="GE46" s="110"/>
      <c r="GF46" s="110"/>
      <c r="GG46" s="110"/>
      <c r="GH46" s="110"/>
      <c r="GI46" s="110"/>
      <c r="GJ46" s="110"/>
      <c r="GK46" s="110"/>
      <c r="GL46" s="110"/>
      <c r="GM46" s="110"/>
      <c r="GN46" s="110"/>
      <c r="GO46" s="110"/>
      <c r="GP46" s="110"/>
      <c r="GQ46" s="110"/>
      <c r="GR46" s="110"/>
      <c r="GS46" s="110"/>
      <c r="GT46" s="110"/>
      <c r="GU46" s="110"/>
      <c r="GV46" s="110"/>
      <c r="GW46" s="110"/>
      <c r="GX46" s="110"/>
      <c r="GY46" s="110"/>
      <c r="GZ46" s="110"/>
      <c r="HA46" s="110"/>
      <c r="HB46" s="110"/>
      <c r="HC46" s="110"/>
      <c r="HD46" s="110"/>
      <c r="HE46" s="110"/>
      <c r="HF46" s="110"/>
      <c r="HG46" s="110"/>
      <c r="HH46" s="110"/>
      <c r="HI46" s="110"/>
      <c r="HJ46" s="110"/>
      <c r="HK46" s="110"/>
      <c r="HL46" s="110"/>
      <c r="HM46" s="110"/>
      <c r="HN46" s="110"/>
      <c r="HO46" s="110"/>
      <c r="HP46" s="110"/>
      <c r="HQ46" s="110"/>
      <c r="HR46" s="110"/>
      <c r="HS46" s="110"/>
      <c r="HT46" s="110"/>
      <c r="HU46" s="110"/>
      <c r="HV46" s="110"/>
      <c r="HW46" s="110"/>
      <c r="HX46" s="110"/>
      <c r="HY46" s="110"/>
      <c r="HZ46" s="110"/>
      <c r="IA46" s="110"/>
      <c r="IB46" s="110"/>
      <c r="IC46" s="110"/>
    </row>
    <row r="47" spans="1:277"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</row>
    <row r="48" spans="1:277"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</row>
    <row r="49" spans="11:47"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</row>
    <row r="50" spans="11:47"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</row>
    <row r="51" spans="11:47"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</row>
    <row r="52" spans="11:47"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</row>
    <row r="53" spans="11:47"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</row>
    <row r="54" spans="11:47"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</row>
    <row r="55" spans="11:47"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</row>
    <row r="56" spans="11:47"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</row>
    <row r="57" spans="11:47">
      <c r="V57" s="127"/>
      <c r="W57" s="127"/>
      <c r="X57" s="127"/>
    </row>
    <row r="58" spans="11:47">
      <c r="V58" s="127"/>
      <c r="W58" s="127"/>
      <c r="X58" s="127"/>
    </row>
    <row r="59" spans="11:47">
      <c r="V59" s="127"/>
      <c r="W59" s="127"/>
      <c r="X59" s="127"/>
    </row>
    <row r="60" spans="11:47">
      <c r="V60" s="127"/>
      <c r="W60" s="127"/>
      <c r="X60" s="127"/>
    </row>
    <row r="61" spans="11:47">
      <c r="V61" s="127"/>
      <c r="W61" s="127"/>
      <c r="X61" s="127"/>
    </row>
  </sheetData>
  <phoneticPr fontId="12" type="noConversion"/>
  <pageMargins left="0.26" right="0.19" top="0.59055118110236227" bottom="0.39370078740157483" header="0.51181102362204722" footer="0.51181102362204722"/>
  <pageSetup paperSize="9" scale="72" orientation="landscape" r:id="rId1"/>
  <headerFooter>
    <oddFooter>&amp;L&amp;10&amp;"Arial"Statistique des assurances sociales suisses, OFAS, Schweizerische Sozialversicherungsstatistik, BSV&amp;R&amp;10&amp;"Arial"&amp;A, &amp;D, &amp;T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FamZ_AFam_2.0</vt:lpstr>
      <vt:lpstr>FamZ_AFam_2.1</vt:lpstr>
      <vt:lpstr>FamZ_AFam_2.2</vt:lpstr>
      <vt:lpstr>FamZ_AFam_2.0!Druckbereich</vt:lpstr>
      <vt:lpstr>FamZ_AFam_2.1!Druckbereich</vt:lpstr>
      <vt:lpstr>FamZ_AFam_2.2!Druckbereich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Horvath Solange</dc:creator>
  <cp:lastModifiedBy>Schüpbach Salome BSV</cp:lastModifiedBy>
  <cp:lastPrinted>2020-01-22T16:08:53Z</cp:lastPrinted>
  <dcterms:created xsi:type="dcterms:W3CDTF">2014-01-31T14:27:07Z</dcterms:created>
  <dcterms:modified xsi:type="dcterms:W3CDTF">2025-10-15T12:35:25Z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2025-04-23T13:52:54Z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aeed8284-9d9c-4d32-a31c-c5f3c881ad18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