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ahv\de\"/>
    </mc:Choice>
  </mc:AlternateContent>
  <xr:revisionPtr revIDLastSave="0" documentId="13_ncr:1_{4D6F0421-CDB1-43E1-9607-39A672082B9A}" xr6:coauthVersionLast="47" xr6:coauthVersionMax="47" xr10:uidLastSave="{00000000-0000-0000-0000-000000000000}"/>
  <bookViews>
    <workbookView xWindow="-110" yWindow="-110" windowWidth="19420" windowHeight="10300" xr2:uid="{2B6F55DF-41A0-43A6-9114-67B3FF30D558}"/>
  </bookViews>
  <sheets>
    <sheet name="AHV_gO_Abr13_A17_d" sheetId="1" r:id="rId1"/>
    <sheet name="AHV_gO_Abr13_A18_d" sheetId="2" r:id="rId2"/>
    <sheet name="AHV_gO_Abr13_A09_d" sheetId="3" r:id="rId3"/>
  </sheets>
  <externalReferences>
    <externalReference r:id="rId4"/>
    <externalReference r:id="rId5"/>
  </externalReferences>
  <definedNames>
    <definedName name="Absolute_Zahlen" localSheetId="2">#REF!</definedName>
    <definedName name="Absolute_Zahlen" localSheetId="0">#REF!</definedName>
    <definedName name="Absolute_Zahlen" localSheetId="1">#REF!</definedName>
    <definedName name="Absolute_Zahlen">#REF!</definedName>
    <definedName name="ACwvu.Finanzhaushalt." localSheetId="2" hidden="1">AHV_gO_Abr13_A09_d!$A$2:$P$31</definedName>
    <definedName name="ACwvu.Finanzhaushalt." localSheetId="0" hidden="1">AHV_gO_Abr13_A17_d!$A$2:$P$31</definedName>
    <definedName name="ACwvu.Finanzhaushalt." localSheetId="1" hidden="1">AHV_gO_Abr13_A18_d!$A$2:$P$31</definedName>
    <definedName name="Anteil_Bund" localSheetId="2">#REF!</definedName>
    <definedName name="Anteil_Bund" localSheetId="0">#REF!</definedName>
    <definedName name="Anteil_Bund" localSheetId="1">#REF!</definedName>
    <definedName name="Anteil_Bund">#REF!</definedName>
    <definedName name="_xlnm.Print_Area" localSheetId="2">AHV_gO_Abr13_A09_d!$A$1:$O$51</definedName>
    <definedName name="_xlnm.Print_Area" localSheetId="0">AHV_gO_Abr13_A17_d!$A$1:$O$51</definedName>
    <definedName name="_xlnm.Print_Area" localSheetId="1">AHV_gO_Abr13_A18_d!$A$1:$O$51</definedName>
    <definedName name="_xlnm.Print_Area">#REF!</definedName>
    <definedName name="_xlnm.Criteria" localSheetId="2">#REF!</definedName>
    <definedName name="_xlnm.Criteria" localSheetId="0">#REF!</definedName>
    <definedName name="_xlnm.Criteria" localSheetId="1">#REF!</definedName>
    <definedName name="_xlnm.Criteria">#REF!</definedName>
    <definedName name="endj" localSheetId="2">#REF!</definedName>
    <definedName name="endj" localSheetId="0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0">'[1]f-0.3L-0.25MWST'!#REF!</definedName>
    <definedName name="franzGrafik" localSheetId="1">'[1]f-0.3L-0.25MWST'!#REF!</definedName>
    <definedName name="franzGrafik">'[1]f-0.3L-0.25MWST'!#REF!</definedName>
    <definedName name="Gliederung_der_Einnahmen_und_Ausgaben_bei_der_IV" localSheetId="2">#REF!</definedName>
    <definedName name="Gliederung_der_Einnahmen_und_Ausgaben_bei_der_IV" localSheetId="0">#REF!</definedName>
    <definedName name="Gliederung_der_Einnahmen_und_Ausgaben_bei_der_IV" localSheetId="1">#REF!</definedName>
    <definedName name="Gliederung_der_Einnahmen_und_Ausgaben_bei_der_IV">#REF!</definedName>
    <definedName name="IV_Finanzhaushalt" localSheetId="2">AHV_gO_Abr13_A09_d!$A$2:$O$31</definedName>
    <definedName name="IV_Finanzhaushalt" localSheetId="0">AHV_gO_Abr13_A17_d!$A$2:$O$31</definedName>
    <definedName name="IV_Finanzhaushalt" localSheetId="1">AHV_gO_Abr13_A18_d!$A$2:$O$31</definedName>
    <definedName name="IV_Finanzhaushalt_mit_11._AHV_Revision" localSheetId="2">AHV_gO_Abr13_A09_d!$A$2:$P$31</definedName>
    <definedName name="IV_Finanzhaushalt_mit_11._AHV_Revision" localSheetId="0">AHV_gO_Abr13_A17_d!$A$2:$P$31</definedName>
    <definedName name="IV_Finanzhaushalt_mit_11._AHV_Revision" localSheetId="1">AHV_gO_Abr13_A18_d!$A$2:$P$31</definedName>
    <definedName name="IV_Finanzhaushalt_mit_11._AHV_Revision">#REF!</definedName>
    <definedName name="nach" localSheetId="2">#REF!</definedName>
    <definedName name="nach" localSheetId="0">#REF!</definedName>
    <definedName name="nach" localSheetId="1">#REF!</definedName>
    <definedName name="nach">#REF!</definedName>
    <definedName name="öff_Hand" localSheetId="2">#REF!</definedName>
    <definedName name="öff_Hand" localSheetId="0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Swvu.Finanzhaushalt." localSheetId="2" hidden="1">AHV_gO_Abr13_A09_d!$A$2:$P$31</definedName>
    <definedName name="Swvu.Finanzhaushalt." localSheetId="0" hidden="1">AHV_gO_Abr13_A17_d!$A$2:$P$31</definedName>
    <definedName name="Swvu.Finanzhaushalt." localSheetId="1" hidden="1">AHV_gO_Abr13_A18_d!$A$2:$P$31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AHV_gO_Abr13_A09_d!$A$2:$N$31</definedName>
    <definedName name="Z_2DC80400_9687_11D2_94C4_000502CCD758_.wvu.PrintArea" localSheetId="0" hidden="1">AHV_gO_Abr13_A17_d!$A$2:$N$31</definedName>
    <definedName name="Z_2DC80400_9687_11D2_94C4_000502CCD758_.wvu.PrintArea" localSheetId="1" hidden="1">AHV_gO_Abr13_A18_d!$A$2:$N$31</definedName>
    <definedName name="Z_2DC80401_9687_11D2_94C4_000502CCD758_.wvu.PrintArea" localSheetId="2" hidden="1">#REF!</definedName>
    <definedName name="Z_2DC80401_9687_11D2_94C4_000502CCD758_.wvu.PrintArea" localSheetId="0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6_C0CD_11D2_94C4_000502CCD758_.wvu.PrintArea" localSheetId="2" hidden="1">AHV_gO_Abr13_A09_d!$A$2:$N$31</definedName>
    <definedName name="Z_51C72506_C0CD_11D2_94C4_000502CCD758_.wvu.PrintArea" localSheetId="0" hidden="1">AHV_gO_Abr13_A17_d!$A$2:$N$31</definedName>
    <definedName name="Z_51C72506_C0CD_11D2_94C4_000502CCD758_.wvu.PrintArea" localSheetId="1" hidden="1">AHV_gO_Abr13_A18_d!$A$2:$N$31</definedName>
    <definedName name="Z_51C72507_C0CD_11D2_94C4_000502CCD758_.wvu.PrintArea" localSheetId="2" hidden="1">#REF!</definedName>
    <definedName name="Z_51C72507_C0CD_11D2_94C4_000502CCD758_.wvu.PrintArea" localSheetId="0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2_883A_11D2_94C4_000502CCD758_.wvu.PrintArea" localSheetId="2" hidden="1">AHV_gO_Abr13_A09_d!$A$2:$N$31</definedName>
    <definedName name="Z_556F3D82_883A_11D2_94C4_000502CCD758_.wvu.PrintArea" localSheetId="0" hidden="1">AHV_gO_Abr13_A17_d!$A$2:$N$31</definedName>
    <definedName name="Z_556F3D82_883A_11D2_94C4_000502CCD758_.wvu.PrintArea" localSheetId="1" hidden="1">AHV_gO_Abr13_A18_d!$A$2:$N$31</definedName>
    <definedName name="Z_556F3D83_883A_11D2_94C4_000502CCD758_.wvu.PrintArea" localSheetId="2" hidden="1">#REF!</definedName>
    <definedName name="Z_556F3D83_883A_11D2_94C4_000502CCD758_.wvu.PrintArea" localSheetId="0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6_883A_11D2_94C4_000502CCD758_.wvu.PrintArea" localSheetId="2" hidden="1">AHV_gO_Abr13_A09_d!$A$2:$N$31</definedName>
    <definedName name="Z_556F3D86_883A_11D2_94C4_000502CCD758_.wvu.PrintArea" localSheetId="0" hidden="1">AHV_gO_Abr13_A17_d!$A$2:$N$31</definedName>
    <definedName name="Z_556F3D86_883A_11D2_94C4_000502CCD758_.wvu.PrintArea" localSheetId="1" hidden="1">AHV_gO_Abr13_A18_d!$A$2:$N$31</definedName>
    <definedName name="Z_556F3D87_883A_11D2_94C4_000502CCD758_.wvu.PrintArea" localSheetId="2" hidden="1">#REF!</definedName>
    <definedName name="Z_556F3D87_883A_11D2_94C4_000502CCD758_.wvu.PrintArea" localSheetId="0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C47" i="3"/>
  <c r="A32" i="2"/>
  <c r="A33" i="2"/>
  <c r="A34" i="2"/>
  <c r="A35" i="2"/>
  <c r="A36" i="2"/>
  <c r="A37" i="2"/>
  <c r="A38" i="2"/>
  <c r="A39" i="2"/>
  <c r="A40" i="2" s="1"/>
  <c r="A41" i="2" s="1"/>
  <c r="C47" i="2"/>
  <c r="A32" i="1"/>
  <c r="A33" i="1" s="1"/>
  <c r="A34" i="1" s="1"/>
  <c r="A35" i="1" s="1"/>
  <c r="A36" i="1" s="1"/>
  <c r="A37" i="1" s="1"/>
  <c r="A38" i="1" s="1"/>
  <c r="A39" i="1" s="1"/>
  <c r="A40" i="1" s="1"/>
  <c r="A41" i="1" s="1"/>
  <c r="C47" i="1"/>
  <c r="E47" i="1"/>
</calcChain>
</file>

<file path=xl/sharedStrings.xml><?xml version="1.0" encoding="utf-8"?>
<sst xmlns="http://schemas.openxmlformats.org/spreadsheetml/2006/main" count="246" uniqueCount="49">
  <si>
    <t xml:space="preserve"> </t>
  </si>
  <si>
    <t>BSV / Version 1 / Stand 6.5.2014</t>
  </si>
  <si>
    <t>Rentenanpassungen: alle zwei Jahre</t>
  </si>
  <si>
    <t>Preis</t>
  </si>
  <si>
    <t>Strukturwandel</t>
  </si>
  <si>
    <t>Anteil der Versicherung 83 %</t>
  </si>
  <si>
    <t>Lohnindex</t>
  </si>
  <si>
    <t xml:space="preserve">1,0 Prozentpunkt (proportional) ; Anteil des Bundes 17 %; </t>
  </si>
  <si>
    <t>1)</t>
  </si>
  <si>
    <t>ab 2019</t>
  </si>
  <si>
    <t>Jahr</t>
  </si>
  <si>
    <t>Annahmen über die wirtschaftliche Entwicklung, in %</t>
  </si>
  <si>
    <t xml:space="preserve">Abrechnung 2013 - Szenario  A-17-2010 </t>
  </si>
  <si>
    <t>-</t>
  </si>
  <si>
    <t>Lohnsumme</t>
  </si>
  <si>
    <t>Ausgaben</t>
  </si>
  <si>
    <t>Anlagen</t>
  </si>
  <si>
    <t>der AHV-</t>
  </si>
  <si>
    <t>1980=100</t>
  </si>
  <si>
    <t>der</t>
  </si>
  <si>
    <t>Veränderung</t>
  </si>
  <si>
    <t>g. O.</t>
  </si>
  <si>
    <t>und Regress</t>
  </si>
  <si>
    <t>Ordnung</t>
  </si>
  <si>
    <t xml:space="preserve">Ausgaben in % </t>
  </si>
  <si>
    <t>in %</t>
  </si>
  <si>
    <t>Stand Ende</t>
  </si>
  <si>
    <t>Jährliche</t>
  </si>
  <si>
    <t>Ertrag</t>
  </si>
  <si>
    <t>Total</t>
  </si>
  <si>
    <t>Bund</t>
  </si>
  <si>
    <r>
      <t xml:space="preserve">MWST </t>
    </r>
    <r>
      <rPr>
        <vertAlign val="superscript"/>
        <sz val="9"/>
        <rFont val="Times New Roman"/>
        <family val="1"/>
      </rPr>
      <t>1)</t>
    </r>
  </si>
  <si>
    <t>Beiträge</t>
  </si>
  <si>
    <t>Geltende</t>
  </si>
  <si>
    <t>tenindex</t>
  </si>
  <si>
    <t>Schulden</t>
  </si>
  <si>
    <t>ergebnis</t>
  </si>
  <si>
    <t>Ersatzquo-</t>
  </si>
  <si>
    <t>Ohne IV-</t>
  </si>
  <si>
    <t>Kapitalkonto der AHV</t>
  </si>
  <si>
    <t>Umlage-</t>
  </si>
  <si>
    <t>Einnahmen</t>
  </si>
  <si>
    <t>zu Preisen von 2014</t>
  </si>
  <si>
    <t>Beträge in Millionen Franken</t>
  </si>
  <si>
    <t>AHV-Finanzhaushalt geltende Ordnung</t>
  </si>
  <si>
    <t xml:space="preserve">Abrechnung 2013 - Szenario "hoch"  A-18-2010 </t>
  </si>
  <si>
    <t>Szenario "hoch"</t>
  </si>
  <si>
    <t xml:space="preserve">Abrechnung 2013 - Szenario "tief"  A-09-2010 </t>
  </si>
  <si>
    <t>Szenario "tief"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</si>
</sst>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"/>
    <numFmt numFmtId="165" formatCode="_-* #,##0.00_-;\-* #,##0.00_-;_-* &quot;-&quot;??_-;_-@_-"/>
    <numFmt numFmtId="166" formatCode="#\ ##0\ \ "/>
    <numFmt numFmtId="167" formatCode="#\ ##0\ "/>
    <numFmt numFmtId="168" formatCode="#\ ##0\ \ \ \ "/>
    <numFmt numFmtId="169" formatCode="#\ ##0\ \ \ "/>
    <numFmt numFmtId="170" formatCode="#\ ##0"/>
    <numFmt numFmtId="171" formatCode="#\ ##0\ \ \ \ \ "/>
    <numFmt numFmtId="172" formatCode="0.000"/>
    <numFmt numFmtId="173" formatCode="#\ ##0\ \ \ \ \ "/>
    <numFmt numFmtId="174" formatCode="#,##0.0_ ;\-#,##0.0\ "/>
    <numFmt numFmtId="175" formatCode="#\ ##0\ \ \ \ \ \ \ \ \ \ "/>
    <numFmt numFmtId="176" formatCode="#\ ##0\ \ \ \ \ \ \ "/>
    <numFmt numFmtId="177" formatCode="#\ ##0\ \ \ \ "/>
    <numFmt numFmtId="178" formatCode="#\ ##0\ "/>
  </numFmts>
  <fonts count="20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9"/>
      <name val="Times New Roman"/>
      <family val="1"/>
    </font>
    <font>
      <u/>
      <sz val="9"/>
      <color indexed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vertAlign val="superscript"/>
      <sz val="9"/>
      <name val="Times New Roman"/>
      <family val="1"/>
    </font>
    <font>
      <sz val="12"/>
      <name val="55 Helvetica Roman"/>
    </font>
    <font>
      <sz val="12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</font>
    <font>
      <sz val="8"/>
      <name val="55 Helvetica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/>
    </xf>
    <xf numFmtId="1" fontId="3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2" fillId="0" borderId="1" xfId="2" applyFont="1" applyBorder="1"/>
    <xf numFmtId="0" fontId="5" fillId="0" borderId="1" xfId="2" applyFont="1" applyBorder="1" applyAlignment="1">
      <alignment horizontal="right"/>
    </xf>
    <xf numFmtId="0" fontId="2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left" vertical="top"/>
    </xf>
    <xf numFmtId="164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left"/>
    </xf>
    <xf numFmtId="0" fontId="3" fillId="0" borderId="0" xfId="2" applyFont="1" applyAlignment="1">
      <alignment horizontal="right"/>
    </xf>
    <xf numFmtId="164" fontId="3" fillId="0" borderId="0" xfId="2" applyNumberFormat="1" applyFont="1" applyAlignment="1">
      <alignment horizontal="left"/>
    </xf>
    <xf numFmtId="0" fontId="2" fillId="0" borderId="0" xfId="2" applyFont="1" applyAlignment="1">
      <alignment horizontal="right"/>
    </xf>
    <xf numFmtId="0" fontId="3" fillId="0" borderId="0" xfId="3" applyFont="1" applyAlignment="1">
      <alignment horizontal="center"/>
    </xf>
    <xf numFmtId="0" fontId="3" fillId="0" borderId="0" xfId="2" applyFont="1" applyAlignment="1">
      <alignment horizontal="center"/>
    </xf>
    <xf numFmtId="0" fontId="7" fillId="0" borderId="0" xfId="2" applyFont="1"/>
    <xf numFmtId="0" fontId="2" fillId="0" borderId="0" xfId="2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0" xfId="2" applyNumberFormat="1" applyFont="1" applyAlignment="1">
      <alignment horizontal="center" vertical="center"/>
    </xf>
    <xf numFmtId="167" fontId="2" fillId="0" borderId="0" xfId="2" applyNumberFormat="1" applyFont="1" applyAlignment="1">
      <alignment horizontal="center"/>
    </xf>
    <xf numFmtId="168" fontId="2" fillId="0" borderId="0" xfId="2" applyNumberFormat="1" applyFont="1" applyAlignment="1">
      <alignment horizontal="center"/>
    </xf>
    <xf numFmtId="169" fontId="2" fillId="0" borderId="0" xfId="2" applyNumberFormat="1" applyFont="1" applyAlignment="1">
      <alignment horizontal="center"/>
    </xf>
    <xf numFmtId="170" fontId="2" fillId="0" borderId="0" xfId="2" applyNumberFormat="1" applyFont="1" applyAlignment="1">
      <alignment horizontal="center"/>
    </xf>
    <xf numFmtId="171" fontId="2" fillId="0" borderId="0" xfId="2" applyNumberFormat="1" applyFont="1" applyAlignment="1">
      <alignment horizontal="center"/>
    </xf>
    <xf numFmtId="172" fontId="2" fillId="0" borderId="0" xfId="2" applyNumberFormat="1" applyFont="1"/>
    <xf numFmtId="173" fontId="2" fillId="0" borderId="0" xfId="2" applyNumberFormat="1" applyFont="1" applyAlignment="1">
      <alignment horizontal="center"/>
    </xf>
    <xf numFmtId="174" fontId="2" fillId="0" borderId="0" xfId="1" applyNumberFormat="1" applyFont="1" applyAlignment="1">
      <alignment horizontal="center"/>
    </xf>
    <xf numFmtId="174" fontId="2" fillId="0" borderId="0" xfId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69" fontId="2" fillId="0" borderId="0" xfId="2" applyNumberFormat="1" applyFont="1" applyAlignment="1">
      <alignment horizontal="right"/>
    </xf>
    <xf numFmtId="173" fontId="9" fillId="0" borderId="0" xfId="2" applyNumberFormat="1" applyFont="1" applyAlignment="1">
      <alignment horizontal="center"/>
    </xf>
    <xf numFmtId="174" fontId="9" fillId="0" borderId="0" xfId="1" applyNumberFormat="1" applyFont="1" applyAlignment="1">
      <alignment horizontal="center"/>
    </xf>
    <xf numFmtId="169" fontId="9" fillId="0" borderId="0" xfId="2" applyNumberFormat="1" applyFont="1" applyAlignment="1">
      <alignment horizontal="center"/>
    </xf>
    <xf numFmtId="169" fontId="9" fillId="0" borderId="0" xfId="2" applyNumberFormat="1" applyFont="1" applyAlignment="1">
      <alignment horizontal="right"/>
    </xf>
    <xf numFmtId="170" fontId="9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/>
    <xf numFmtId="175" fontId="10" fillId="0" borderId="0" xfId="2" applyNumberFormat="1" applyFont="1"/>
    <xf numFmtId="164" fontId="10" fillId="0" borderId="0" xfId="3" applyNumberFormat="1" applyFont="1" applyAlignment="1">
      <alignment horizontal="center"/>
    </xf>
    <xf numFmtId="176" fontId="10" fillId="0" borderId="0" xfId="2" applyNumberFormat="1" applyFont="1"/>
    <xf numFmtId="177" fontId="10" fillId="0" borderId="0" xfId="2" applyNumberFormat="1" applyFont="1"/>
    <xf numFmtId="176" fontId="10" fillId="0" borderId="0" xfId="2" applyNumberFormat="1" applyFont="1" applyAlignment="1">
      <alignment horizontal="right"/>
    </xf>
    <xf numFmtId="168" fontId="10" fillId="0" borderId="0" xfId="2" applyNumberFormat="1" applyFont="1" applyAlignment="1">
      <alignment horizontal="right"/>
    </xf>
    <xf numFmtId="169" fontId="10" fillId="0" borderId="0" xfId="2" applyNumberFormat="1" applyFont="1" applyAlignment="1">
      <alignment horizontal="right"/>
    </xf>
    <xf numFmtId="171" fontId="10" fillId="0" borderId="0" xfId="2" applyNumberFormat="1" applyFont="1" applyAlignment="1">
      <alignment horizontal="right"/>
    </xf>
    <xf numFmtId="170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2" fillId="0" borderId="2" xfId="2" applyFont="1" applyBorder="1"/>
    <xf numFmtId="0" fontId="2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9" fillId="0" borderId="0" xfId="2" applyFont="1"/>
    <xf numFmtId="0" fontId="9" fillId="0" borderId="1" xfId="2" applyFont="1" applyBorder="1" applyAlignment="1">
      <alignment vertical="center"/>
    </xf>
    <xf numFmtId="0" fontId="9" fillId="0" borderId="1" xfId="2" applyFont="1" applyBorder="1"/>
    <xf numFmtId="0" fontId="9" fillId="0" borderId="0" xfId="2" applyFont="1" applyAlignment="1">
      <alignment horizontal="center" vertical="center"/>
    </xf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0" fontId="7" fillId="0" borderId="0" xfId="2" applyFont="1" applyAlignment="1">
      <alignment horizontal="right" vertical="center"/>
    </xf>
    <xf numFmtId="0" fontId="13" fillId="0" borderId="0" xfId="4" applyFont="1"/>
    <xf numFmtId="0" fontId="13" fillId="0" borderId="0" xfId="2" applyFont="1" applyAlignment="1">
      <alignment horizontal="left"/>
    </xf>
    <xf numFmtId="0" fontId="14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5" fillId="0" borderId="0" xfId="2" applyFont="1" applyAlignment="1">
      <alignment horizontal="right" vertical="center"/>
    </xf>
    <xf numFmtId="0" fontId="16" fillId="0" borderId="0" xfId="2" applyFont="1"/>
    <xf numFmtId="0" fontId="17" fillId="0" borderId="0" xfId="2" applyFont="1" applyAlignment="1">
      <alignment vertical="center"/>
    </xf>
    <xf numFmtId="0" fontId="18" fillId="0" borderId="0" xfId="2" applyFont="1" applyAlignment="1">
      <alignment horizontal="right"/>
    </xf>
    <xf numFmtId="0" fontId="18" fillId="0" borderId="0" xfId="2" applyFont="1"/>
    <xf numFmtId="0" fontId="18" fillId="0" borderId="0" xfId="2" applyFont="1" applyAlignment="1">
      <alignment vertical="top"/>
    </xf>
    <xf numFmtId="178" fontId="2" fillId="0" borderId="0" xfId="1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78" fontId="9" fillId="0" borderId="0" xfId="1" applyNumberFormat="1" applyFont="1" applyBorder="1" applyAlignment="1">
      <alignment horizontal="center"/>
    </xf>
    <xf numFmtId="166" fontId="9" fillId="0" borderId="0" xfId="1" applyNumberFormat="1" applyFont="1" applyAlignment="1">
      <alignment horizontal="center"/>
    </xf>
    <xf numFmtId="171" fontId="9" fillId="0" borderId="0" xfId="2" applyNumberFormat="1" applyFont="1" applyAlignment="1">
      <alignment horizontal="center"/>
    </xf>
    <xf numFmtId="166" fontId="3" fillId="0" borderId="0" xfId="1" applyNumberFormat="1" applyFont="1" applyBorder="1"/>
    <xf numFmtId="167" fontId="2" fillId="0" borderId="0" xfId="2" applyNumberFormat="1" applyFont="1" applyAlignment="1">
      <alignment horizontal="right" indent="1"/>
    </xf>
    <xf numFmtId="167" fontId="2" fillId="0" borderId="0" xfId="2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168" fontId="2" fillId="0" borderId="0" xfId="2" applyNumberFormat="1" applyFont="1"/>
    <xf numFmtId="170" fontId="2" fillId="0" borderId="0" xfId="2" applyNumberFormat="1" applyFont="1" applyAlignment="1">
      <alignment horizontal="right" indent="1"/>
    </xf>
    <xf numFmtId="171" fontId="2" fillId="0" borderId="0" xfId="2" applyNumberFormat="1" applyFont="1" applyAlignment="1">
      <alignment horizontal="right"/>
    </xf>
    <xf numFmtId="170" fontId="2" fillId="0" borderId="0" xfId="2" applyNumberFormat="1" applyFont="1"/>
    <xf numFmtId="1" fontId="19" fillId="0" borderId="0" xfId="3" applyNumberFormat="1" applyFont="1"/>
    <xf numFmtId="1" fontId="3" fillId="0" borderId="0" xfId="2" applyNumberFormat="1" applyFont="1"/>
    <xf numFmtId="1" fontId="2" fillId="0" borderId="0" xfId="2" applyNumberFormat="1" applyFont="1"/>
    <xf numFmtId="1" fontId="7" fillId="0" borderId="0" xfId="2" applyNumberFormat="1" applyFont="1"/>
  </cellXfs>
  <cellStyles count="5">
    <cellStyle name="Migliaia" xfId="1" builtinId="3"/>
    <cellStyle name="Normale" xfId="0" builtinId="0"/>
    <cellStyle name="Standard_0.83/d/AHV-FH/mit MWST/2010" xfId="3" xr:uid="{92754596-EBFC-4086-A588-4A229FE77ECB}"/>
    <cellStyle name="Standard_AusdruckeFH-IV_1-2" xfId="4" xr:uid="{35598881-1777-45C0-9A35-437416155F76}"/>
    <cellStyle name="Standard_IV-FH/17.6.97" xfId="2" xr:uid="{0F0EDE8E-BB37-436D-8799-6AE3C5844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17_Reform_2020/Projekt_Vernehmlassungspapier/Outputs/2013_10_18/Finanzhaushalte_Graphiks_wit_10_50_pr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V_g.O A-17-2010_d"/>
      <sheetName val="AHV_g.O A-17-2010_f"/>
      <sheetName val="AHV_g.O A-17-2010_i"/>
      <sheetName val="AHV_Reform_2_500_d"/>
      <sheetName val="AHV_Reform_2_500_f"/>
      <sheetName val="AHV_Reform_2_500_i"/>
      <sheetName val="AHV_Reform_2_400_d"/>
      <sheetName val="AHV_Reform_2_400_f"/>
      <sheetName val="AHV_Reform_2_400_i"/>
      <sheetName val="AHV_Reform+ZF_d"/>
      <sheetName val="AHV_Reform+ZF_f"/>
      <sheetName val="AHV_Reform+ZF_i"/>
      <sheetName val="AHV_Reform400+ZF_d"/>
      <sheetName val="AHV_Reform400+ZF_f"/>
      <sheetName val="AHV_Reform400+ZF_i"/>
      <sheetName val="AHV_Ref_ZF_10Entfl-10_d"/>
      <sheetName val="AHV_Ref_ZF_10Entfl-10_f"/>
      <sheetName val="AHV_Ref_ZF_10Entfl-10_i"/>
      <sheetName val="AHV_Ref_400_ZF_10Entfl-10_d"/>
      <sheetName val="AHV_Ref_400_ZF_10Entfl-10_f"/>
      <sheetName val="AHV_Ref_400_ZF_10Entfl-10_i"/>
      <sheetName val="AHV_Ref_ZF_10Entfl-10_IV_d"/>
      <sheetName val="AHV_Ref_ZF_10Entfl-10_IV_f"/>
      <sheetName val="AHV_Ref_ZF_10Entfl-10_IV_i"/>
      <sheetName val="AHV_Ref_400_ZF_10Entfl-10_IV_d"/>
      <sheetName val="AHV_Ref_400_ZF_10Entfl-10_IV_f"/>
      <sheetName val="AHV_Ref_400_ZF_10Entfl-10_IV-i"/>
      <sheetName val="AHV_Ref_ZF_10Entfl-10__2_500d"/>
      <sheetName val="AHV_Ref_ZF_10Entfl-10_2_500-f"/>
      <sheetName val="AHV_Ref_ZF_10Entfl-10_2_500-i"/>
      <sheetName val="Umlageergebnis neue Szenari (r)"/>
      <sheetName val="Liquidität ohne 6B_f (r)"/>
      <sheetName val="Daten Umlageergebnis und Fondss"/>
      <sheetName val="AHV_g.O A-18-2010_Str04"/>
      <sheetName val="AHV_g.O A-18-2010_Str04f"/>
      <sheetName val="AHV_g.O A-09-2010_Str02"/>
      <sheetName val="AHV_g.O A-09-2010_Str02f"/>
      <sheetName val="Umlageergebnis neue Szenarien"/>
      <sheetName val="Liquidität ohne 6B"/>
      <sheetName val="Umlageergebnis neue Szenarien_f"/>
      <sheetName val="Liquidität ohne 6B_f"/>
      <sheetName val="Liquidität ohne 6B_f (2)"/>
      <sheetName val="Ausgabensatz"/>
      <sheetName val="Ausgabensatz_f"/>
    </sheetNames>
    <sheetDataSet>
      <sheetData sheetId="0" refreshError="1">
        <row r="43">
          <cell r="D43">
            <v>0.8</v>
          </cell>
          <cell r="F4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44BD-4233-4A7B-9B75-0D715D7D86FC}">
  <sheetPr>
    <tabColor theme="9" tint="0.39997558519241921"/>
    <pageSetUpPr autoPageBreaks="0" fitToPage="1"/>
  </sheetPr>
  <dimension ref="A1:Q61"/>
  <sheetViews>
    <sheetView tabSelected="1" zoomScale="70" zoomScaleNormal="70" workbookViewId="0">
      <selection activeCell="T24" sqref="T24"/>
    </sheetView>
  </sheetViews>
  <sheetFormatPr defaultColWidth="11.58203125" defaultRowHeight="13" outlineLevelRow="1"/>
  <cols>
    <col min="1" max="1" width="10.5" style="1" customWidth="1"/>
    <col min="2" max="2" width="7.25" style="1" customWidth="1"/>
    <col min="3" max="3" width="7" style="1" customWidth="1"/>
    <col min="4" max="4" width="9.4140625" style="1" customWidth="1"/>
    <col min="5" max="5" width="6.25" style="1" customWidth="1"/>
    <col min="6" max="6" width="7.4140625" style="1" customWidth="1"/>
    <col min="7" max="7" width="7.08203125" style="1" customWidth="1"/>
    <col min="8" max="8" width="7.6640625" style="1" customWidth="1"/>
    <col min="9" max="9" width="7.58203125" style="1" customWidth="1"/>
    <col min="10" max="10" width="9.25" style="1" customWidth="1"/>
    <col min="11" max="11" width="8.5" style="1" customWidth="1"/>
    <col min="12" max="12" width="7.4140625" style="1" customWidth="1"/>
    <col min="13" max="13" width="7.33203125" style="1" customWidth="1"/>
    <col min="14" max="14" width="8.5" style="1" customWidth="1"/>
    <col min="15" max="15" width="10.83203125" style="1" customWidth="1"/>
    <col min="16" max="16" width="9.83203125" style="1" customWidth="1"/>
    <col min="17" max="16384" width="11.58203125" style="1"/>
  </cols>
  <sheetData>
    <row r="1" spans="1:17" ht="18" customHeight="1">
      <c r="A1" s="74" t="s">
        <v>44</v>
      </c>
      <c r="D1" s="73"/>
      <c r="J1" s="72"/>
      <c r="M1" s="72"/>
      <c r="O1" s="72"/>
    </row>
    <row r="2" spans="1:17" ht="9.75" customHeight="1">
      <c r="A2" s="71"/>
      <c r="D2" s="70"/>
      <c r="F2" s="68"/>
      <c r="G2" s="68"/>
      <c r="H2" s="68"/>
      <c r="I2" s="65"/>
      <c r="J2" s="65"/>
      <c r="K2" s="65"/>
      <c r="L2" s="69"/>
      <c r="M2" s="68"/>
      <c r="O2" s="67"/>
    </row>
    <row r="3" spans="1:17" ht="4.5" customHeight="1">
      <c r="A3" s="66"/>
      <c r="D3" s="66"/>
      <c r="E3" s="66"/>
      <c r="F3" s="66"/>
      <c r="G3" s="66"/>
      <c r="H3" s="66"/>
      <c r="I3" s="65"/>
      <c r="J3" s="65"/>
      <c r="K3" s="65"/>
    </row>
    <row r="4" spans="1:17" ht="11.25" customHeight="1">
      <c r="A4" s="1" t="s">
        <v>43</v>
      </c>
      <c r="B4" s="15"/>
      <c r="C4" s="15"/>
      <c r="D4" s="15"/>
      <c r="E4" s="15"/>
      <c r="F4" s="15"/>
      <c r="G4" s="15"/>
      <c r="H4" s="15"/>
      <c r="K4" s="64"/>
      <c r="O4" s="63" t="s">
        <v>42</v>
      </c>
    </row>
    <row r="5" spans="1:17" ht="3" customHeight="1"/>
    <row r="6" spans="1:17" ht="15" customHeight="1">
      <c r="A6" s="62" t="s">
        <v>10</v>
      </c>
      <c r="B6" s="61" t="s">
        <v>15</v>
      </c>
      <c r="C6" s="61"/>
      <c r="D6" s="61" t="s">
        <v>41</v>
      </c>
      <c r="E6" s="52"/>
      <c r="F6" s="52"/>
      <c r="G6" s="61"/>
      <c r="H6" s="61" t="s">
        <v>40</v>
      </c>
      <c r="I6" s="61" t="s">
        <v>39</v>
      </c>
      <c r="J6" s="52"/>
      <c r="K6" s="52"/>
      <c r="L6" s="52"/>
      <c r="M6" s="52" t="s">
        <v>38</v>
      </c>
      <c r="N6" s="61" t="s">
        <v>37</v>
      </c>
      <c r="O6" s="61"/>
    </row>
    <row r="7" spans="1:17" ht="14.15" customHeight="1">
      <c r="A7" s="60"/>
      <c r="B7" s="6"/>
      <c r="C7" s="6"/>
      <c r="D7" s="58"/>
      <c r="E7" s="6"/>
      <c r="F7" s="6"/>
      <c r="G7" s="59"/>
      <c r="H7" s="59" t="s">
        <v>36</v>
      </c>
      <c r="I7" s="58"/>
      <c r="J7" s="6"/>
      <c r="K7" s="6"/>
      <c r="L7" s="6"/>
      <c r="M7" s="6" t="s">
        <v>35</v>
      </c>
      <c r="N7" s="58" t="s">
        <v>34</v>
      </c>
      <c r="O7" s="57"/>
    </row>
    <row r="8" spans="1:17" ht="14.15" customHeight="1">
      <c r="A8" s="18"/>
      <c r="B8" s="55" t="s">
        <v>33</v>
      </c>
      <c r="C8" s="55" t="s">
        <v>29</v>
      </c>
      <c r="D8" s="55" t="s">
        <v>32</v>
      </c>
      <c r="E8" s="56" t="s">
        <v>31</v>
      </c>
      <c r="F8" s="55" t="s">
        <v>30</v>
      </c>
      <c r="G8" s="55" t="s">
        <v>29</v>
      </c>
      <c r="H8" s="20"/>
      <c r="I8" s="55" t="s">
        <v>28</v>
      </c>
      <c r="J8" s="55" t="s">
        <v>27</v>
      </c>
      <c r="K8" s="55" t="s">
        <v>26</v>
      </c>
      <c r="L8" s="55" t="s">
        <v>25</v>
      </c>
      <c r="M8" s="55" t="s">
        <v>25</v>
      </c>
      <c r="N8" s="55"/>
      <c r="O8" s="55" t="s">
        <v>24</v>
      </c>
      <c r="P8"/>
    </row>
    <row r="9" spans="1:17" ht="12" customHeight="1">
      <c r="A9" s="18"/>
      <c r="B9" s="18" t="s">
        <v>23</v>
      </c>
      <c r="C9" s="18"/>
      <c r="D9" s="18" t="s">
        <v>22</v>
      </c>
      <c r="E9" s="17"/>
      <c r="F9" s="18" t="s">
        <v>21</v>
      </c>
      <c r="G9" s="18"/>
      <c r="H9" s="20"/>
      <c r="I9" s="18" t="s">
        <v>19</v>
      </c>
      <c r="J9" s="18" t="s">
        <v>20</v>
      </c>
      <c r="K9" s="18" t="s">
        <v>10</v>
      </c>
      <c r="L9" s="18" t="s">
        <v>19</v>
      </c>
      <c r="M9" s="18" t="s">
        <v>19</v>
      </c>
      <c r="N9" s="18" t="s">
        <v>18</v>
      </c>
      <c r="O9" s="18" t="s">
        <v>17</v>
      </c>
      <c r="P9"/>
    </row>
    <row r="10" spans="1:17" ht="12.65" customHeight="1">
      <c r="A10" s="18"/>
      <c r="B10" s="18"/>
      <c r="C10" s="18"/>
      <c r="D10" s="18"/>
      <c r="E10" s="18"/>
      <c r="F10" s="18"/>
      <c r="G10" s="18"/>
      <c r="H10" s="20"/>
      <c r="I10" s="18" t="s">
        <v>16</v>
      </c>
      <c r="J10" s="18"/>
      <c r="K10" s="18"/>
      <c r="L10" s="18" t="s">
        <v>15</v>
      </c>
      <c r="M10" s="18" t="s">
        <v>15</v>
      </c>
      <c r="N10" s="18"/>
      <c r="O10" s="18" t="s">
        <v>14</v>
      </c>
      <c r="P10"/>
    </row>
    <row r="11" spans="1:17" ht="10.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3"/>
      <c r="P11"/>
    </row>
    <row r="12" spans="1:17" ht="5.25" customHeight="1">
      <c r="M12" s="52"/>
      <c r="P12"/>
    </row>
    <row r="13" spans="1:17" s="41" customFormat="1" ht="0.75" customHeight="1">
      <c r="A13" s="51">
        <v>2011</v>
      </c>
      <c r="B13" s="50">
        <v>38053.049359338926</v>
      </c>
      <c r="C13" s="50"/>
      <c r="D13" s="50">
        <v>28310</v>
      </c>
      <c r="E13" s="50">
        <v>2248</v>
      </c>
      <c r="F13" s="49">
        <v>7815</v>
      </c>
      <c r="G13" s="48">
        <v>320.90364066107577</v>
      </c>
      <c r="H13" s="48"/>
      <c r="I13" s="47">
        <v>40145.689698751077</v>
      </c>
      <c r="J13" s="46">
        <v>105.49927108245947</v>
      </c>
      <c r="K13" s="45">
        <v>25201.860195311929</v>
      </c>
      <c r="L13" s="44">
        <v>66.228227749445594</v>
      </c>
      <c r="M13" s="43">
        <v>11.158152893036418</v>
      </c>
      <c r="O13" s="42"/>
      <c r="P13"/>
    </row>
    <row r="14" spans="1:17" ht="11.15" customHeight="1">
      <c r="A14" s="20">
        <v>2013</v>
      </c>
      <c r="B14" s="27">
        <v>39975.939433970001</v>
      </c>
      <c r="C14" s="27">
        <v>39975.939433970001</v>
      </c>
      <c r="D14" s="27">
        <v>29548.34020785</v>
      </c>
      <c r="E14" s="27">
        <v>2318.1438082499999</v>
      </c>
      <c r="F14" s="34">
        <v>8123.0079243411346</v>
      </c>
      <c r="G14" s="34">
        <v>39989.491940441134</v>
      </c>
      <c r="H14" s="34">
        <v>13.552506471132801</v>
      </c>
      <c r="I14" s="34">
        <v>894.03729388000011</v>
      </c>
      <c r="J14" s="34">
        <v>907.589800351132</v>
      </c>
      <c r="K14" s="34">
        <v>43080.589800351132</v>
      </c>
      <c r="L14" s="34">
        <v>107.76629745377019</v>
      </c>
      <c r="M14" s="34">
        <v>73.331995049012676</v>
      </c>
      <c r="N14" s="31">
        <v>91.822090205581176</v>
      </c>
      <c r="O14" s="31">
        <v>11.232360897207398</v>
      </c>
      <c r="P14"/>
      <c r="Q14" s="29"/>
    </row>
    <row r="15" spans="1:17" ht="11.15" customHeight="1">
      <c r="A15" s="20">
        <v>2014</v>
      </c>
      <c r="B15" s="27">
        <v>40988.074485405457</v>
      </c>
      <c r="C15" s="27">
        <v>40988.074485405457</v>
      </c>
      <c r="D15" s="27">
        <v>30187</v>
      </c>
      <c r="E15" s="27">
        <v>2389</v>
      </c>
      <c r="F15" s="34">
        <v>8313</v>
      </c>
      <c r="G15" s="34">
        <v>40889</v>
      </c>
      <c r="H15" s="34">
        <v>-99.074485405457381</v>
      </c>
      <c r="I15" s="34">
        <v>718.30871747671881</v>
      </c>
      <c r="J15" s="34">
        <v>619.23423207126325</v>
      </c>
      <c r="K15" s="34">
        <v>43700.234232071263</v>
      </c>
      <c r="L15" s="34">
        <v>106.61694841906156</v>
      </c>
      <c r="M15" s="34">
        <v>75.062549563854702</v>
      </c>
      <c r="N15" s="31">
        <v>91.078115913936813</v>
      </c>
      <c r="O15" s="31">
        <v>11.273021312514166</v>
      </c>
      <c r="P15"/>
      <c r="Q15" s="29"/>
    </row>
    <row r="16" spans="1:17" ht="11.15" customHeight="1">
      <c r="A16" s="20">
        <v>2015</v>
      </c>
      <c r="B16" s="27">
        <v>41971.149370582374</v>
      </c>
      <c r="C16" s="27">
        <v>41971.149370582374</v>
      </c>
      <c r="D16" s="27">
        <v>30728</v>
      </c>
      <c r="E16" s="27">
        <v>2461</v>
      </c>
      <c r="F16" s="34">
        <v>8504</v>
      </c>
      <c r="G16" s="34">
        <v>41693</v>
      </c>
      <c r="H16" s="34">
        <v>-278.1493705823741</v>
      </c>
      <c r="I16" s="34">
        <v>867.63560928296624</v>
      </c>
      <c r="J16" s="34">
        <v>589.48623870059237</v>
      </c>
      <c r="K16" s="34">
        <v>44115.486238700592</v>
      </c>
      <c r="L16" s="34">
        <v>105.10907349518807</v>
      </c>
      <c r="M16" s="34">
        <v>76.926666756162959</v>
      </c>
      <c r="N16" s="31">
        <v>90.655498347806031</v>
      </c>
      <c r="O16" s="31">
        <v>11.340107522430197</v>
      </c>
      <c r="P16"/>
      <c r="Q16" s="29"/>
    </row>
    <row r="17" spans="1:17" ht="14.15" customHeight="1">
      <c r="A17" s="20">
        <v>2016</v>
      </c>
      <c r="B17" s="27">
        <v>42452.06183726895</v>
      </c>
      <c r="C17" s="27">
        <v>42452.06183726895</v>
      </c>
      <c r="D17" s="27">
        <v>31114</v>
      </c>
      <c r="E17" s="27">
        <v>2509</v>
      </c>
      <c r="F17" s="34">
        <v>8595</v>
      </c>
      <c r="G17" s="34">
        <v>42218</v>
      </c>
      <c r="H17" s="34">
        <v>-234.0618372689496</v>
      </c>
      <c r="I17" s="34">
        <v>1004.2261671846849</v>
      </c>
      <c r="J17" s="34">
        <v>770.16432991573674</v>
      </c>
      <c r="K17" s="34">
        <v>44449.164329915737</v>
      </c>
      <c r="L17" s="34">
        <v>104.70437101571713</v>
      </c>
      <c r="M17" s="34">
        <v>80.012069816987733</v>
      </c>
      <c r="N17" s="31">
        <v>89.745150247242293</v>
      </c>
      <c r="O17" s="31">
        <v>11.327688711271962</v>
      </c>
      <c r="P17"/>
      <c r="Q17" s="29"/>
    </row>
    <row r="18" spans="1:17" ht="11.15" customHeight="1">
      <c r="A18" s="20">
        <v>2017</v>
      </c>
      <c r="B18" s="27">
        <v>43653.198368716774</v>
      </c>
      <c r="C18" s="27">
        <v>43653.198368716774</v>
      </c>
      <c r="D18" s="27">
        <v>31617</v>
      </c>
      <c r="E18" s="27">
        <v>2549</v>
      </c>
      <c r="F18" s="34">
        <v>8827</v>
      </c>
      <c r="G18" s="34">
        <v>42993</v>
      </c>
      <c r="H18" s="34">
        <v>-660.19836871677398</v>
      </c>
      <c r="I18" s="34">
        <v>1016.5914406705567</v>
      </c>
      <c r="J18" s="34">
        <v>356.39307195378206</v>
      </c>
      <c r="K18" s="34">
        <v>44365.393071953782</v>
      </c>
      <c r="L18" s="34">
        <v>101.63148344188085</v>
      </c>
      <c r="M18" s="34">
        <v>80.798966507830301</v>
      </c>
      <c r="N18" s="31">
        <v>90.178511030102598</v>
      </c>
      <c r="O18" s="31">
        <v>11.462883433836122</v>
      </c>
      <c r="P18"/>
      <c r="Q18" s="29"/>
    </row>
    <row r="19" spans="1:17" ht="11.15" customHeight="1">
      <c r="A19" s="20">
        <v>2018</v>
      </c>
      <c r="B19" s="27">
        <v>44122.553263641057</v>
      </c>
      <c r="C19" s="27">
        <v>44122.553263641057</v>
      </c>
      <c r="D19" s="27">
        <v>32098</v>
      </c>
      <c r="E19" s="27">
        <v>2610</v>
      </c>
      <c r="F19" s="34">
        <v>8916</v>
      </c>
      <c r="G19" s="34">
        <v>43624</v>
      </c>
      <c r="H19" s="34">
        <v>-498.55326364105713</v>
      </c>
      <c r="I19" s="34">
        <v>1170.1145043476392</v>
      </c>
      <c r="J19" s="34">
        <v>671.56124070658552</v>
      </c>
      <c r="K19" s="34">
        <v>44597.561240706586</v>
      </c>
      <c r="L19" s="34">
        <v>101.07656502611546</v>
      </c>
      <c r="M19" s="34">
        <v>80.761929084097446</v>
      </c>
      <c r="N19" s="31">
        <v>88.747688438493981</v>
      </c>
      <c r="O19" s="31">
        <v>11.41246150392163</v>
      </c>
      <c r="P19"/>
      <c r="Q19" s="29"/>
    </row>
    <row r="20" spans="1:17" ht="11.15" customHeight="1" outlineLevel="1">
      <c r="A20" s="20">
        <v>2019</v>
      </c>
      <c r="B20" s="27">
        <v>45692.377979718229</v>
      </c>
      <c r="C20" s="27">
        <v>45692.377979718229</v>
      </c>
      <c r="D20" s="27">
        <v>32577</v>
      </c>
      <c r="E20" s="27">
        <v>2649</v>
      </c>
      <c r="F20" s="34">
        <v>9225</v>
      </c>
      <c r="G20" s="34">
        <v>44451</v>
      </c>
      <c r="H20" s="34">
        <v>-1241.3779797182287</v>
      </c>
      <c r="I20" s="34">
        <v>1197.7596765003518</v>
      </c>
      <c r="J20" s="34">
        <v>-43.6183032178742</v>
      </c>
      <c r="K20" s="34">
        <v>43894.381696782126</v>
      </c>
      <c r="L20" s="34">
        <v>96.064997353094228</v>
      </c>
      <c r="M20" s="34">
        <v>76.822470688909902</v>
      </c>
      <c r="N20" s="31">
        <v>89.92026795791314</v>
      </c>
      <c r="O20" s="31">
        <v>11.644756759446913</v>
      </c>
      <c r="P20"/>
      <c r="Q20" s="29"/>
    </row>
    <row r="21" spans="1:17" ht="11.15" customHeight="1" outlineLevel="1">
      <c r="A21" s="20">
        <v>2020</v>
      </c>
      <c r="B21" s="27">
        <v>46010.861522184445</v>
      </c>
      <c r="C21" s="27">
        <v>46010.861522184445</v>
      </c>
      <c r="D21" s="27">
        <v>33037</v>
      </c>
      <c r="E21" s="27">
        <v>2686</v>
      </c>
      <c r="F21" s="34">
        <v>9289</v>
      </c>
      <c r="G21" s="34">
        <v>45012</v>
      </c>
      <c r="H21" s="34">
        <v>-998.86152218444477</v>
      </c>
      <c r="I21" s="34">
        <v>1177.596524681242</v>
      </c>
      <c r="J21" s="34">
        <v>178.73500249679637</v>
      </c>
      <c r="K21" s="34">
        <v>43424.735002496796</v>
      </c>
      <c r="L21" s="34">
        <v>94.379312983651204</v>
      </c>
      <c r="M21" s="34">
        <v>76.34044317675874</v>
      </c>
      <c r="N21" s="31">
        <v>87.982331148475339</v>
      </c>
      <c r="O21" s="31">
        <v>11.562609109060785</v>
      </c>
      <c r="P21"/>
      <c r="Q21" s="29"/>
    </row>
    <row r="22" spans="1:17" ht="14.15" customHeight="1" outlineLevel="1">
      <c r="A22" s="20">
        <v>2021</v>
      </c>
      <c r="B22" s="27">
        <v>48048.554224647654</v>
      </c>
      <c r="C22" s="27">
        <v>48048.554224647654</v>
      </c>
      <c r="D22" s="27">
        <v>33470</v>
      </c>
      <c r="E22" s="27">
        <v>2722</v>
      </c>
      <c r="F22" s="34">
        <v>9689</v>
      </c>
      <c r="G22" s="34">
        <v>45881</v>
      </c>
      <c r="H22" s="34">
        <v>-2167.5542246476543</v>
      </c>
      <c r="I22" s="34">
        <v>1137.4119761063848</v>
      </c>
      <c r="J22" s="34">
        <v>-1030.1422485412695</v>
      </c>
      <c r="K22" s="34">
        <v>41752.85775145873</v>
      </c>
      <c r="L22" s="34">
        <v>86.897219750351212</v>
      </c>
      <c r="M22" s="34">
        <v>70.391294740765105</v>
      </c>
      <c r="N22" s="31">
        <v>89.242889012827675</v>
      </c>
      <c r="O22" s="31">
        <v>11.918550167161749</v>
      </c>
      <c r="P22"/>
      <c r="Q22" s="29"/>
    </row>
    <row r="23" spans="1:17" ht="11.15" customHeight="1" outlineLevel="1">
      <c r="A23" s="20">
        <v>2022</v>
      </c>
      <c r="B23" s="27">
        <v>48431.027927685165</v>
      </c>
      <c r="C23" s="27">
        <v>48431.027927685165</v>
      </c>
      <c r="D23" s="27">
        <v>33885</v>
      </c>
      <c r="E23" s="27">
        <v>2755</v>
      </c>
      <c r="F23" s="34">
        <v>9766</v>
      </c>
      <c r="G23" s="34">
        <v>46406</v>
      </c>
      <c r="H23" s="34">
        <v>-2025.0279276851652</v>
      </c>
      <c r="I23" s="34">
        <v>1083.3677114563325</v>
      </c>
      <c r="J23" s="34">
        <v>-941.66021622883272</v>
      </c>
      <c r="K23" s="34">
        <v>40194.339783771167</v>
      </c>
      <c r="L23" s="34">
        <v>82.992952046748599</v>
      </c>
      <c r="M23" s="34">
        <v>68.003452918822049</v>
      </c>
      <c r="N23" s="31">
        <v>87.334129285348808</v>
      </c>
      <c r="O23" s="31">
        <v>11.866251123232194</v>
      </c>
      <c r="P23"/>
      <c r="Q23" s="29"/>
    </row>
    <row r="24" spans="1:17" ht="11.15" customHeight="1" outlineLevel="1">
      <c r="A24" s="20">
        <v>2023</v>
      </c>
      <c r="B24" s="27">
        <v>50715.11482496182</v>
      </c>
      <c r="C24" s="27">
        <v>50715.11482496182</v>
      </c>
      <c r="D24" s="27">
        <v>34266</v>
      </c>
      <c r="E24" s="27">
        <v>2787</v>
      </c>
      <c r="F24" s="34">
        <v>10215</v>
      </c>
      <c r="G24" s="34">
        <v>47268</v>
      </c>
      <c r="H24" s="34">
        <v>-3447.11482496182</v>
      </c>
      <c r="I24" s="34">
        <v>1002.7889674467167</v>
      </c>
      <c r="J24" s="34">
        <v>-2444.3258575151049</v>
      </c>
      <c r="K24" s="34">
        <v>37155.674142484895</v>
      </c>
      <c r="L24" s="34">
        <v>73.263511816396374</v>
      </c>
      <c r="M24" s="34">
        <v>59.958194703579046</v>
      </c>
      <c r="N24" s="31">
        <v>88.793218528901349</v>
      </c>
      <c r="O24" s="31">
        <v>12.287814303467846</v>
      </c>
      <c r="P24"/>
      <c r="Q24" s="29"/>
    </row>
    <row r="25" spans="1:17" ht="11.15" customHeight="1" outlineLevel="1">
      <c r="A25" s="20">
        <v>2024</v>
      </c>
      <c r="B25" s="27">
        <v>51148.527748487839</v>
      </c>
      <c r="C25" s="27">
        <v>51148.527748487839</v>
      </c>
      <c r="D25" s="27">
        <v>34638</v>
      </c>
      <c r="E25" s="27">
        <v>2817</v>
      </c>
      <c r="F25" s="34">
        <v>10302</v>
      </c>
      <c r="G25" s="34">
        <v>47757</v>
      </c>
      <c r="H25" s="34">
        <v>-3391.5277484878388</v>
      </c>
      <c r="I25" s="34">
        <v>901.222074598267</v>
      </c>
      <c r="J25" s="34">
        <v>-2490.3056738895684</v>
      </c>
      <c r="K25" s="34">
        <v>34116.694326110432</v>
      </c>
      <c r="L25" s="34">
        <v>66.701224508107288</v>
      </c>
      <c r="M25" s="34">
        <v>55.118411221595679</v>
      </c>
      <c r="N25" s="31">
        <v>86.879571577847443</v>
      </c>
      <c r="O25" s="31">
        <v>12.259694564975639</v>
      </c>
      <c r="P25"/>
      <c r="Q25" s="29"/>
    </row>
    <row r="26" spans="1:17" ht="11.15" customHeight="1" outlineLevel="1">
      <c r="A26" s="20">
        <v>2025</v>
      </c>
      <c r="B26" s="27">
        <v>53685.164125910553</v>
      </c>
      <c r="C26" s="27">
        <v>53685.164125910553</v>
      </c>
      <c r="D26" s="27">
        <v>34987</v>
      </c>
      <c r="E26" s="27">
        <v>2845</v>
      </c>
      <c r="F26" s="34">
        <v>10799</v>
      </c>
      <c r="G26" s="34">
        <v>48631</v>
      </c>
      <c r="H26" s="34">
        <v>-5054.1641259105527</v>
      </c>
      <c r="I26" s="34">
        <v>765.90712244265319</v>
      </c>
      <c r="J26" s="34">
        <v>-4288.2570034679011</v>
      </c>
      <c r="K26" s="34">
        <v>29324.742996532099</v>
      </c>
      <c r="L26" s="34">
        <v>54.62355098282886</v>
      </c>
      <c r="M26" s="34">
        <v>44.848287778631637</v>
      </c>
      <c r="N26" s="31">
        <v>88.224956063268905</v>
      </c>
      <c r="O26" s="31">
        <v>12.739436580053965</v>
      </c>
      <c r="P26"/>
      <c r="Q26" s="29"/>
    </row>
    <row r="27" spans="1:17" ht="14.15" customHeight="1" outlineLevel="1">
      <c r="A27" s="20">
        <v>2026</v>
      </c>
      <c r="B27" s="27">
        <v>54152.998916935263</v>
      </c>
      <c r="C27" s="27">
        <v>54152.998916935263</v>
      </c>
      <c r="D27" s="27">
        <v>35336</v>
      </c>
      <c r="E27" s="27">
        <v>2873</v>
      </c>
      <c r="F27" s="34">
        <v>10894</v>
      </c>
      <c r="G27" s="34">
        <v>49103</v>
      </c>
      <c r="H27" s="34">
        <v>-5049.998916935263</v>
      </c>
      <c r="I27" s="34">
        <v>605.27311370069265</v>
      </c>
      <c r="J27" s="34">
        <v>-4444.7258032345708</v>
      </c>
      <c r="K27" s="34">
        <v>24446.274196765429</v>
      </c>
      <c r="L27" s="34">
        <v>45.142973954708069</v>
      </c>
      <c r="M27" s="34">
        <v>37.265218835834474</v>
      </c>
      <c r="N27" s="31">
        <v>86.313617606602477</v>
      </c>
      <c r="O27" s="31">
        <v>12.723498316023116</v>
      </c>
      <c r="P27"/>
      <c r="Q27" s="29"/>
    </row>
    <row r="28" spans="1:17" ht="11.15" customHeight="1">
      <c r="A28" s="20">
        <v>2027</v>
      </c>
      <c r="B28" s="27">
        <v>56617.454032611022</v>
      </c>
      <c r="C28" s="27">
        <v>56617.454032611022</v>
      </c>
      <c r="D28" s="27">
        <v>35678</v>
      </c>
      <c r="E28" s="27">
        <v>2901</v>
      </c>
      <c r="F28" s="34">
        <v>11378</v>
      </c>
      <c r="G28" s="34">
        <v>49957</v>
      </c>
      <c r="H28" s="34">
        <v>-6660.4540326110218</v>
      </c>
      <c r="I28" s="34">
        <v>409.06529581462877</v>
      </c>
      <c r="J28" s="34">
        <v>-6251.3887367963907</v>
      </c>
      <c r="K28" s="34">
        <v>17833.611263203609</v>
      </c>
      <c r="L28" s="34">
        <v>31.498433774382807</v>
      </c>
      <c r="M28" s="34">
        <v>25.497420769733338</v>
      </c>
      <c r="N28" s="31">
        <v>87.526000244708186</v>
      </c>
      <c r="O28" s="31">
        <v>13.175117751253772</v>
      </c>
      <c r="P28"/>
      <c r="Q28" s="29"/>
    </row>
    <row r="29" spans="1:17" s="2" customFormat="1" ht="11.15" customHeight="1">
      <c r="A29" s="20">
        <v>2028</v>
      </c>
      <c r="B29" s="27">
        <v>57167.285688376287</v>
      </c>
      <c r="C29" s="27">
        <v>57167.285688376287</v>
      </c>
      <c r="D29" s="27">
        <v>36038</v>
      </c>
      <c r="E29" s="27">
        <v>2930</v>
      </c>
      <c r="F29" s="34">
        <v>11487</v>
      </c>
      <c r="G29" s="34">
        <v>50455</v>
      </c>
      <c r="H29" s="34">
        <v>-6712.285688376287</v>
      </c>
      <c r="I29" s="34">
        <v>185.69609998643665</v>
      </c>
      <c r="J29" s="34">
        <v>-6526.5895883898484</v>
      </c>
      <c r="K29" s="34">
        <v>11043.410411610152</v>
      </c>
      <c r="L29" s="34">
        <v>19.317709908090997</v>
      </c>
      <c r="M29" s="34">
        <v>15.456447317251905</v>
      </c>
      <c r="N29" s="31">
        <v>85.652707516388773</v>
      </c>
      <c r="O29" s="31">
        <v>13.170137135475301</v>
      </c>
      <c r="P29"/>
      <c r="Q29" s="29"/>
    </row>
    <row r="30" spans="1:17" s="2" customFormat="1" ht="11.15" customHeight="1">
      <c r="A30" s="20">
        <v>2029</v>
      </c>
      <c r="B30" s="27">
        <v>59908.869270242532</v>
      </c>
      <c r="C30" s="27">
        <v>59908.869270242532</v>
      </c>
      <c r="D30" s="27">
        <v>36413</v>
      </c>
      <c r="E30" s="27">
        <v>2960</v>
      </c>
      <c r="F30" s="34">
        <v>12025</v>
      </c>
      <c r="G30" s="34">
        <v>51398</v>
      </c>
      <c r="H30" s="34">
        <v>-8510.8692702425324</v>
      </c>
      <c r="I30" s="34">
        <v>-78.634758037331949</v>
      </c>
      <c r="J30" s="34">
        <v>-8589.5040282798655</v>
      </c>
      <c r="K30" s="34">
        <v>2290.4959717201345</v>
      </c>
      <c r="L30" s="34">
        <v>3.8233002886232939</v>
      </c>
      <c r="M30" s="34">
        <v>1.9074345713183978</v>
      </c>
      <c r="N30" s="31">
        <v>87.038425492033738</v>
      </c>
      <c r="O30" s="31">
        <v>13.659712670847451</v>
      </c>
      <c r="P30"/>
      <c r="Q30" s="29"/>
    </row>
    <row r="31" spans="1:17" s="19" customFormat="1" ht="11.15" customHeight="1">
      <c r="A31" s="40">
        <v>2030</v>
      </c>
      <c r="B31" s="39">
        <v>60364.143657656459</v>
      </c>
      <c r="C31" s="39">
        <v>60364.143657656459</v>
      </c>
      <c r="D31" s="39">
        <v>36803</v>
      </c>
      <c r="E31" s="39">
        <v>2992</v>
      </c>
      <c r="F31" s="38">
        <v>12116</v>
      </c>
      <c r="G31" s="38">
        <v>51911</v>
      </c>
      <c r="H31" s="38">
        <v>-8453.1436576564593</v>
      </c>
      <c r="I31" s="37" t="s">
        <v>13</v>
      </c>
      <c r="J31" s="33" t="s">
        <v>13</v>
      </c>
      <c r="K31" s="33" t="s">
        <v>13</v>
      </c>
      <c r="L31" s="33" t="s">
        <v>13</v>
      </c>
      <c r="M31" s="33" t="s">
        <v>13</v>
      </c>
      <c r="N31" s="36">
        <v>85.172532385647145</v>
      </c>
      <c r="O31" s="36">
        <v>13.617624661508213</v>
      </c>
      <c r="P31"/>
      <c r="Q31" s="29"/>
    </row>
    <row r="32" spans="1:17" s="2" customFormat="1" ht="14.15" customHeight="1">
      <c r="A32" s="20">
        <f t="shared" ref="A32:A41" si="0">+A31+1</f>
        <v>2031</v>
      </c>
      <c r="B32" s="27">
        <v>63130.97506214508</v>
      </c>
      <c r="C32" s="27">
        <v>63130.97506214508</v>
      </c>
      <c r="D32" s="27">
        <v>37213</v>
      </c>
      <c r="E32" s="27">
        <v>3025</v>
      </c>
      <c r="F32" s="34">
        <v>12659</v>
      </c>
      <c r="G32" s="34">
        <v>52897</v>
      </c>
      <c r="H32" s="34">
        <v>-10233.97506214508</v>
      </c>
      <c r="I32" s="26" t="s">
        <v>13</v>
      </c>
      <c r="J32" s="33" t="s">
        <v>13</v>
      </c>
      <c r="K32" s="33" t="s">
        <v>13</v>
      </c>
      <c r="L32" s="33" t="s">
        <v>13</v>
      </c>
      <c r="M32" s="33" t="s">
        <v>13</v>
      </c>
      <c r="N32" s="31">
        <v>86.71190623072178</v>
      </c>
      <c r="O32" s="31">
        <v>14.08500669255513</v>
      </c>
      <c r="P32"/>
      <c r="Q32" s="29"/>
    </row>
    <row r="33" spans="1:17" s="2" customFormat="1" ht="11.15" customHeight="1">
      <c r="A33" s="20">
        <f t="shared" si="0"/>
        <v>2032</v>
      </c>
      <c r="B33" s="27">
        <v>63335.547574287164</v>
      </c>
      <c r="C33" s="27">
        <v>63335.547574287164</v>
      </c>
      <c r="D33" s="27">
        <v>37647</v>
      </c>
      <c r="E33" s="27">
        <v>3061</v>
      </c>
      <c r="F33" s="34">
        <v>12702</v>
      </c>
      <c r="G33" s="34">
        <v>53410</v>
      </c>
      <c r="H33" s="34">
        <v>-9925.547574287164</v>
      </c>
      <c r="I33" s="26" t="s">
        <v>13</v>
      </c>
      <c r="J33" s="33" t="s">
        <v>13</v>
      </c>
      <c r="K33" s="33" t="s">
        <v>13</v>
      </c>
      <c r="L33" s="33" t="s">
        <v>13</v>
      </c>
      <c r="M33" s="33" t="s">
        <v>13</v>
      </c>
      <c r="N33" s="31">
        <v>84.853607002716572</v>
      </c>
      <c r="O33" s="31">
        <v>13.967699626074273</v>
      </c>
      <c r="P33"/>
      <c r="Q33" s="29"/>
    </row>
    <row r="34" spans="1:17" s="2" customFormat="1" ht="11.15" customHeight="1">
      <c r="A34" s="20">
        <f t="shared" si="0"/>
        <v>2033</v>
      </c>
      <c r="B34" s="27">
        <v>65679.573121381196</v>
      </c>
      <c r="C34" s="27">
        <v>65679.573121381196</v>
      </c>
      <c r="D34" s="27">
        <v>38102</v>
      </c>
      <c r="E34" s="27">
        <v>3098</v>
      </c>
      <c r="F34" s="34">
        <v>13162</v>
      </c>
      <c r="G34" s="34">
        <v>54362</v>
      </c>
      <c r="H34" s="34">
        <v>-11317.573121381196</v>
      </c>
      <c r="I34" s="26" t="s">
        <v>13</v>
      </c>
      <c r="J34" s="33" t="s">
        <v>13</v>
      </c>
      <c r="K34" s="33" t="s">
        <v>13</v>
      </c>
      <c r="L34" s="33" t="s">
        <v>13</v>
      </c>
      <c r="M34" s="33" t="s">
        <v>13</v>
      </c>
      <c r="N34" s="31">
        <v>85.989367985823975</v>
      </c>
      <c r="O34" s="31">
        <v>14.311768648544568</v>
      </c>
      <c r="P34"/>
      <c r="Q34" s="29"/>
    </row>
    <row r="35" spans="1:17" s="2" customFormat="1" ht="11.15" customHeight="1">
      <c r="A35" s="20">
        <f t="shared" si="0"/>
        <v>2034</v>
      </c>
      <c r="B35" s="27">
        <v>65656.776741820227</v>
      </c>
      <c r="C35" s="27">
        <v>65656.776741820227</v>
      </c>
      <c r="D35" s="27">
        <v>38570</v>
      </c>
      <c r="E35" s="27">
        <v>3136</v>
      </c>
      <c r="F35" s="34">
        <v>13160</v>
      </c>
      <c r="G35" s="34">
        <v>54866</v>
      </c>
      <c r="H35" s="34">
        <v>-10790.776741820227</v>
      </c>
      <c r="I35" s="26" t="s">
        <v>13</v>
      </c>
      <c r="J35" s="33" t="s">
        <v>13</v>
      </c>
      <c r="K35" s="33" t="s">
        <v>13</v>
      </c>
      <c r="L35" s="33" t="s">
        <v>13</v>
      </c>
      <c r="M35" s="33" t="s">
        <v>13</v>
      </c>
      <c r="N35" s="31">
        <v>84.150289017341038</v>
      </c>
      <c r="O35" s="31">
        <v>14.133153240160912</v>
      </c>
      <c r="P35"/>
      <c r="Q35" s="29"/>
    </row>
    <row r="36" spans="1:17" s="2" customFormat="1" ht="12" customHeight="1">
      <c r="A36" s="20">
        <f t="shared" si="0"/>
        <v>2035</v>
      </c>
      <c r="B36" s="27">
        <v>68186.591288685537</v>
      </c>
      <c r="C36" s="27">
        <v>68186.591288685537</v>
      </c>
      <c r="D36" s="27">
        <v>39062</v>
      </c>
      <c r="E36" s="27">
        <v>3175</v>
      </c>
      <c r="F36" s="34">
        <v>13656</v>
      </c>
      <c r="G36" s="34">
        <v>55893</v>
      </c>
      <c r="H36" s="34">
        <v>-12293.591288685537</v>
      </c>
      <c r="I36" s="26" t="s">
        <v>13</v>
      </c>
      <c r="J36" s="33" t="s">
        <v>13</v>
      </c>
      <c r="K36" s="33" t="s">
        <v>13</v>
      </c>
      <c r="L36" s="33" t="s">
        <v>13</v>
      </c>
      <c r="M36" s="33" t="s">
        <v>13</v>
      </c>
      <c r="N36" s="32">
        <v>85.697243932538044</v>
      </c>
      <c r="O36" s="31">
        <v>14.492966100862532</v>
      </c>
      <c r="P36"/>
      <c r="Q36" s="29"/>
    </row>
    <row r="37" spans="1:17" ht="13.5" hidden="1" customHeight="1">
      <c r="A37" s="20">
        <f t="shared" si="0"/>
        <v>2036</v>
      </c>
      <c r="B37" s="27">
        <v>68186.591288685537</v>
      </c>
      <c r="C37" s="27">
        <v>68186.591288685537</v>
      </c>
      <c r="D37" s="27">
        <v>39062</v>
      </c>
      <c r="E37" s="27">
        <v>3175</v>
      </c>
      <c r="F37" s="28">
        <v>13656</v>
      </c>
      <c r="G37" s="27">
        <v>55893</v>
      </c>
      <c r="H37" s="26">
        <v>-12293.591288685537</v>
      </c>
      <c r="I37" s="25">
        <v>-2354</v>
      </c>
      <c r="J37" s="25">
        <v>-14647.591288685537</v>
      </c>
      <c r="K37" s="24">
        <v>-66504.591288685537</v>
      </c>
      <c r="L37" s="24">
        <v>-97.533239353645328</v>
      </c>
      <c r="M37" s="23">
        <v>-97.533239353645328</v>
      </c>
      <c r="N37" s="22">
        <v>85.697243932538044</v>
      </c>
      <c r="O37" s="21">
        <v>14.492966100862532</v>
      </c>
      <c r="P37" s="20">
        <v>470480.58219516219</v>
      </c>
    </row>
    <row r="38" spans="1:17" ht="10.5" hidden="1" customHeight="1">
      <c r="A38" s="20">
        <f t="shared" si="0"/>
        <v>2037</v>
      </c>
      <c r="B38" s="27">
        <v>70099.431901741016</v>
      </c>
      <c r="C38" s="27">
        <v>68787.906305270983</v>
      </c>
      <c r="D38" s="27">
        <v>39912</v>
      </c>
      <c r="E38" s="27">
        <v>3157</v>
      </c>
      <c r="F38" s="28">
        <v>13838</v>
      </c>
      <c r="G38" s="27">
        <v>66405.081242096421</v>
      </c>
      <c r="H38" s="26">
        <v>-3664.8250631745541</v>
      </c>
      <c r="I38" s="25">
        <v>-2382.8250631745614</v>
      </c>
      <c r="J38" s="25">
        <v>46452.174936825439</v>
      </c>
      <c r="K38" s="24">
        <v>67.529566506468839</v>
      </c>
      <c r="L38" s="24">
        <v>67.529566506468839</v>
      </c>
      <c r="M38" s="23">
        <v>85.545136253458367</v>
      </c>
      <c r="N38" s="22">
        <v>14.027893186844462</v>
      </c>
      <c r="O38" s="21">
        <v>490365.19874403637</v>
      </c>
      <c r="P38" s="20"/>
    </row>
    <row r="39" spans="1:17" ht="10.5" hidden="1" customHeight="1">
      <c r="A39" s="20">
        <f t="shared" si="0"/>
        <v>2038</v>
      </c>
      <c r="B39" s="27">
        <v>69696.443164000375</v>
      </c>
      <c r="C39" s="27">
        <v>68389.283314877306</v>
      </c>
      <c r="D39" s="27">
        <v>40427</v>
      </c>
      <c r="E39" s="27">
        <v>3198</v>
      </c>
      <c r="F39" s="28">
        <v>13763</v>
      </c>
      <c r="G39" s="27">
        <v>67020.254882355046</v>
      </c>
      <c r="H39" s="26">
        <v>-2563.0284325222601</v>
      </c>
      <c r="I39" s="25">
        <v>-1369.0284325222601</v>
      </c>
      <c r="J39" s="25">
        <v>44396.97156747774</v>
      </c>
      <c r="K39" s="24">
        <v>64.918024309548045</v>
      </c>
      <c r="L39" s="24">
        <v>64.918024309548045</v>
      </c>
      <c r="M39" s="23">
        <v>83.696730147323024</v>
      </c>
      <c r="N39" s="22">
        <v>13.771121597684665</v>
      </c>
      <c r="O39" s="21">
        <v>496613.74950298585</v>
      </c>
      <c r="P39" s="20"/>
    </row>
    <row r="40" spans="1:17" ht="10.5" hidden="1" customHeight="1">
      <c r="A40" s="20">
        <f t="shared" si="0"/>
        <v>2039</v>
      </c>
      <c r="B40" s="27">
        <v>71851.921057116808</v>
      </c>
      <c r="C40" s="27">
        <v>70497.173157615791</v>
      </c>
      <c r="D40" s="27">
        <v>40960</v>
      </c>
      <c r="E40" s="27">
        <v>3241</v>
      </c>
      <c r="F40" s="28">
        <v>14178</v>
      </c>
      <c r="G40" s="27">
        <v>67902.107813158582</v>
      </c>
      <c r="H40" s="26">
        <v>-3689.065344457209</v>
      </c>
      <c r="I40" s="25">
        <v>-2595.065344457209</v>
      </c>
      <c r="J40" s="25">
        <v>41145.934655542791</v>
      </c>
      <c r="K40" s="24">
        <v>58.365368159585287</v>
      </c>
      <c r="L40" s="24">
        <v>58.365368159585287</v>
      </c>
      <c r="M40" s="23">
        <v>84.965071030052968</v>
      </c>
      <c r="N40" s="22">
        <v>14.013116770412523</v>
      </c>
      <c r="O40" s="21">
        <v>503079.89516268385</v>
      </c>
      <c r="P40" s="20"/>
    </row>
    <row r="41" spans="1:17" ht="10.5" hidden="1" customHeight="1">
      <c r="A41" s="20">
        <f t="shared" si="0"/>
        <v>2040</v>
      </c>
      <c r="B41" s="27">
        <v>71376.341372603289</v>
      </c>
      <c r="C41" s="27">
        <v>70018.643210411377</v>
      </c>
      <c r="D41" s="27">
        <v>41486</v>
      </c>
      <c r="E41" s="27">
        <v>3282</v>
      </c>
      <c r="F41" s="28">
        <v>14087</v>
      </c>
      <c r="G41" s="27">
        <v>68521.031375234525</v>
      </c>
      <c r="H41" s="26">
        <v>-2500.6118351768528</v>
      </c>
      <c r="I41" s="25">
        <v>-1497.6118351768528</v>
      </c>
      <c r="J41" s="25">
        <v>39040.388164823147</v>
      </c>
      <c r="K41" s="24">
        <v>55.757133207371346</v>
      </c>
      <c r="L41" s="24">
        <v>55.757133207371346</v>
      </c>
      <c r="M41" s="23">
        <v>83.14270639781617</v>
      </c>
      <c r="N41" s="22">
        <v>13.743657811599203</v>
      </c>
      <c r="O41" s="21">
        <v>509461.48521915259</v>
      </c>
      <c r="P41" s="20"/>
    </row>
    <row r="42" spans="1:17" ht="1.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7" ht="5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7">
      <c r="A44" s="2" t="s">
        <v>12</v>
      </c>
      <c r="B44" s="2"/>
      <c r="C44" s="2"/>
      <c r="D44" s="2"/>
      <c r="E44" s="2"/>
      <c r="F44" s="2"/>
      <c r="G44" s="5"/>
      <c r="H44" s="5"/>
      <c r="I44" s="2"/>
    </row>
    <row r="45" spans="1:17">
      <c r="A45" s="19" t="s">
        <v>11</v>
      </c>
      <c r="B45" s="2"/>
      <c r="C45" s="2"/>
      <c r="D45" s="2"/>
      <c r="E45" s="2"/>
      <c r="F45" s="2"/>
      <c r="G45" s="5"/>
      <c r="H45" s="5"/>
      <c r="I45" s="2"/>
    </row>
    <row r="46" spans="1:17">
      <c r="A46" s="5" t="s">
        <v>10</v>
      </c>
      <c r="C46" s="18">
        <v>2013</v>
      </c>
      <c r="D46" s="18">
        <v>2014</v>
      </c>
      <c r="E46" s="18">
        <v>2015</v>
      </c>
      <c r="F46" s="18">
        <v>2016</v>
      </c>
      <c r="G46" s="17">
        <v>2017</v>
      </c>
      <c r="H46" s="17">
        <v>2018</v>
      </c>
      <c r="I46" s="17" t="s">
        <v>9</v>
      </c>
      <c r="J46" s="16" t="s">
        <v>8</v>
      </c>
      <c r="K46" s="2" t="s">
        <v>7</v>
      </c>
      <c r="L46" s="4"/>
      <c r="M46" s="5"/>
      <c r="N46" s="2"/>
    </row>
    <row r="47" spans="1:17">
      <c r="A47" s="5" t="s">
        <v>6</v>
      </c>
      <c r="C47" s="12">
        <f>'[2]AHV_g.O A-17-2010_d'!D43</f>
        <v>0.8</v>
      </c>
      <c r="D47" s="12">
        <v>0.9</v>
      </c>
      <c r="E47" s="12">
        <f>'[2]AHV_g.O A-17-2010_d'!F43</f>
        <v>1</v>
      </c>
      <c r="F47" s="12">
        <v>1.2</v>
      </c>
      <c r="G47" s="12">
        <v>1.6</v>
      </c>
      <c r="H47" s="12">
        <v>1.6</v>
      </c>
      <c r="I47" s="12">
        <v>2.2000000000000002</v>
      </c>
      <c r="J47" s="15"/>
      <c r="K47" s="5" t="s">
        <v>5</v>
      </c>
      <c r="M47" s="2"/>
      <c r="N47" s="13"/>
    </row>
    <row r="48" spans="1:17" ht="14.25" customHeight="1">
      <c r="A48" s="5" t="s">
        <v>4</v>
      </c>
      <c r="C48" s="12">
        <v>0.3</v>
      </c>
      <c r="D48" s="12">
        <v>0.3</v>
      </c>
      <c r="E48" s="12">
        <v>0.3</v>
      </c>
      <c r="F48" s="12">
        <v>0.3</v>
      </c>
      <c r="G48" s="12">
        <v>0.3</v>
      </c>
      <c r="H48" s="12">
        <v>0.3</v>
      </c>
      <c r="I48" s="12">
        <v>0.3</v>
      </c>
      <c r="J48" s="2"/>
      <c r="K48" s="14"/>
      <c r="L48" s="2"/>
      <c r="M48" s="2"/>
      <c r="N48" s="13"/>
    </row>
    <row r="49" spans="1:15">
      <c r="A49" s="2" t="s">
        <v>3</v>
      </c>
      <c r="C49" s="12">
        <v>0</v>
      </c>
      <c r="D49" s="12">
        <v>0.2</v>
      </c>
      <c r="E49" s="12">
        <v>0.4</v>
      </c>
      <c r="F49" s="12">
        <v>1</v>
      </c>
      <c r="G49" s="12">
        <v>1</v>
      </c>
      <c r="H49" s="12">
        <v>1</v>
      </c>
      <c r="I49" s="12">
        <v>1.5</v>
      </c>
      <c r="J49" s="2"/>
      <c r="K49" s="2"/>
      <c r="L49" s="2"/>
      <c r="M49" s="2"/>
      <c r="N49" s="2"/>
    </row>
    <row r="50" spans="1:15">
      <c r="A50" s="5" t="s">
        <v>2</v>
      </c>
      <c r="B50" s="11"/>
      <c r="C50" s="2"/>
      <c r="D50" s="2"/>
      <c r="E50" s="2"/>
      <c r="F50" s="2"/>
      <c r="G50" s="2"/>
      <c r="H50" s="2"/>
      <c r="I50" s="2"/>
      <c r="O50" s="10" t="s">
        <v>1</v>
      </c>
    </row>
    <row r="51" spans="1:15" ht="3.75" customHeight="1">
      <c r="A51" s="9"/>
      <c r="B51" s="8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</row>
    <row r="52" spans="1:15">
      <c r="J52" s="2"/>
    </row>
    <row r="53" spans="1:15">
      <c r="H53" s="5"/>
      <c r="J53" s="2"/>
    </row>
    <row r="54" spans="1:15">
      <c r="E54" s="5"/>
      <c r="H54" s="4"/>
      <c r="J54" s="2"/>
    </row>
    <row r="55" spans="1:15">
      <c r="E55" s="2"/>
      <c r="H55" s="3"/>
      <c r="J55" s="2"/>
    </row>
    <row r="56" spans="1:15">
      <c r="E56" s="2"/>
      <c r="J56" s="2"/>
    </row>
    <row r="57" spans="1:15">
      <c r="J57" s="2"/>
    </row>
    <row r="58" spans="1:15">
      <c r="F58" s="1" t="s">
        <v>0</v>
      </c>
    </row>
    <row r="61" spans="1:15">
      <c r="C61" s="1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5381-C7BE-4C17-B05A-BAC61D400CEB}">
  <sheetPr>
    <tabColor theme="9" tint="0.39997558519241921"/>
    <pageSetUpPr autoPageBreaks="0" fitToPage="1"/>
  </sheetPr>
  <dimension ref="A1:AU61"/>
  <sheetViews>
    <sheetView topLeftCell="A7" zoomScale="85" zoomScaleNormal="85" workbookViewId="0">
      <selection activeCell="P8" sqref="P8:Q36"/>
    </sheetView>
  </sheetViews>
  <sheetFormatPr defaultColWidth="11.58203125" defaultRowHeight="13" outlineLevelRow="1"/>
  <cols>
    <col min="1" max="1" width="10.58203125" style="1" customWidth="1"/>
    <col min="2" max="2" width="7" style="1" customWidth="1"/>
    <col min="3" max="3" width="6.25" style="1" customWidth="1"/>
    <col min="4" max="4" width="9" style="1" customWidth="1"/>
    <col min="5" max="5" width="6.25" style="1" customWidth="1"/>
    <col min="6" max="6" width="7.4140625" style="1" customWidth="1"/>
    <col min="7" max="7" width="6.83203125" style="1" customWidth="1"/>
    <col min="8" max="8" width="7.4140625" style="1" customWidth="1"/>
    <col min="9" max="9" width="6.5" style="1" customWidth="1"/>
    <col min="10" max="10" width="9.1640625" style="1" customWidth="1"/>
    <col min="11" max="11" width="8.1640625" style="1" customWidth="1"/>
    <col min="12" max="12" width="7.58203125" style="1" customWidth="1"/>
    <col min="13" max="13" width="7.6640625" style="1" customWidth="1"/>
    <col min="14" max="14" width="9" style="1" customWidth="1"/>
    <col min="15" max="15" width="10.5" style="1" customWidth="1"/>
    <col min="16" max="16" width="8.08203125" style="1" customWidth="1"/>
    <col min="17" max="16384" width="11.58203125" style="1"/>
  </cols>
  <sheetData>
    <row r="1" spans="1:47" ht="18" customHeight="1">
      <c r="A1" s="74" t="s">
        <v>44</v>
      </c>
      <c r="D1" s="73"/>
      <c r="J1" s="72"/>
      <c r="M1" s="72"/>
      <c r="O1" s="72" t="s">
        <v>46</v>
      </c>
    </row>
    <row r="2" spans="1:47" ht="9.75" customHeight="1">
      <c r="A2" s="71"/>
      <c r="D2" s="70"/>
      <c r="F2" s="68"/>
      <c r="G2" s="68"/>
      <c r="H2" s="68"/>
      <c r="I2" s="65"/>
      <c r="J2" s="65"/>
      <c r="K2" s="65"/>
      <c r="L2" s="69"/>
      <c r="M2" s="68"/>
      <c r="O2" s="67"/>
    </row>
    <row r="3" spans="1:47" ht="4.5" customHeight="1">
      <c r="A3" s="66"/>
      <c r="D3" s="66"/>
      <c r="E3" s="66"/>
      <c r="F3" s="66"/>
      <c r="G3" s="66"/>
      <c r="H3" s="66"/>
      <c r="I3" s="65"/>
      <c r="J3" s="65"/>
      <c r="K3" s="65"/>
    </row>
    <row r="4" spans="1:47" ht="11.25" customHeight="1">
      <c r="A4" s="1" t="s">
        <v>43</v>
      </c>
      <c r="B4" s="15"/>
      <c r="C4" s="15"/>
      <c r="D4" s="15"/>
      <c r="E4" s="15"/>
      <c r="F4" s="15"/>
      <c r="G4" s="15"/>
      <c r="H4" s="15"/>
      <c r="K4" s="64"/>
      <c r="O4" s="63" t="s">
        <v>42</v>
      </c>
    </row>
    <row r="5" spans="1:47" ht="3" customHeight="1"/>
    <row r="6" spans="1:47" ht="15" customHeight="1">
      <c r="A6" s="62" t="s">
        <v>10</v>
      </c>
      <c r="B6" s="61" t="s">
        <v>15</v>
      </c>
      <c r="C6" s="61"/>
      <c r="D6" s="61" t="s">
        <v>41</v>
      </c>
      <c r="E6" s="52"/>
      <c r="F6" s="52"/>
      <c r="G6" s="61"/>
      <c r="H6" s="61" t="s">
        <v>40</v>
      </c>
      <c r="I6" s="61" t="s">
        <v>39</v>
      </c>
      <c r="J6" s="52"/>
      <c r="K6" s="52"/>
      <c r="L6" s="52"/>
      <c r="M6" s="52" t="s">
        <v>38</v>
      </c>
      <c r="N6" s="61" t="s">
        <v>37</v>
      </c>
      <c r="O6" s="61"/>
    </row>
    <row r="7" spans="1:47" ht="14.15" customHeight="1">
      <c r="A7" s="60"/>
      <c r="B7" s="6"/>
      <c r="C7" s="6"/>
      <c r="D7" s="58"/>
      <c r="E7" s="6"/>
      <c r="F7" s="6"/>
      <c r="G7" s="59"/>
      <c r="H7" s="59" t="s">
        <v>36</v>
      </c>
      <c r="I7" s="58"/>
      <c r="J7" s="6"/>
      <c r="K7" s="6"/>
      <c r="L7" s="6"/>
      <c r="M7" s="6" t="s">
        <v>35</v>
      </c>
      <c r="N7" s="58" t="s">
        <v>34</v>
      </c>
      <c r="O7" s="57"/>
    </row>
    <row r="8" spans="1:47" ht="14.15" customHeight="1">
      <c r="A8" s="18"/>
      <c r="B8" s="55" t="s">
        <v>33</v>
      </c>
      <c r="C8" s="55" t="s">
        <v>29</v>
      </c>
      <c r="D8" s="55" t="s">
        <v>32</v>
      </c>
      <c r="E8" s="56" t="s">
        <v>31</v>
      </c>
      <c r="F8" s="55" t="s">
        <v>30</v>
      </c>
      <c r="G8" s="55" t="s">
        <v>29</v>
      </c>
      <c r="H8" s="20"/>
      <c r="I8" s="55" t="s">
        <v>28</v>
      </c>
      <c r="J8" s="55" t="s">
        <v>27</v>
      </c>
      <c r="K8" s="55" t="s">
        <v>26</v>
      </c>
      <c r="L8" s="55" t="s">
        <v>25</v>
      </c>
      <c r="M8" s="55" t="s">
        <v>25</v>
      </c>
      <c r="N8" s="55"/>
      <c r="O8" s="55" t="s">
        <v>24</v>
      </c>
      <c r="P8"/>
      <c r="Q8"/>
    </row>
    <row r="9" spans="1:47" ht="12" customHeight="1">
      <c r="A9" s="18"/>
      <c r="B9" s="18" t="s">
        <v>23</v>
      </c>
      <c r="C9" s="18"/>
      <c r="D9" s="18" t="s">
        <v>22</v>
      </c>
      <c r="E9" s="17"/>
      <c r="F9" s="18" t="s">
        <v>21</v>
      </c>
      <c r="G9" s="18"/>
      <c r="H9" s="20"/>
      <c r="I9" s="18" t="s">
        <v>19</v>
      </c>
      <c r="J9" s="18" t="s">
        <v>20</v>
      </c>
      <c r="K9" s="18" t="s">
        <v>10</v>
      </c>
      <c r="L9" s="18" t="s">
        <v>19</v>
      </c>
      <c r="M9" s="18" t="s">
        <v>19</v>
      </c>
      <c r="N9" s="18" t="s">
        <v>18</v>
      </c>
      <c r="O9" s="18" t="s">
        <v>17</v>
      </c>
      <c r="P9"/>
      <c r="Q9"/>
    </row>
    <row r="10" spans="1:47" ht="12.65" customHeight="1">
      <c r="A10" s="18"/>
      <c r="B10" s="18"/>
      <c r="C10" s="18"/>
      <c r="D10" s="18"/>
      <c r="E10" s="18"/>
      <c r="F10" s="18"/>
      <c r="G10" s="18"/>
      <c r="H10" s="20"/>
      <c r="I10" s="18" t="s">
        <v>16</v>
      </c>
      <c r="J10" s="18"/>
      <c r="K10" s="18"/>
      <c r="L10" s="18" t="s">
        <v>15</v>
      </c>
      <c r="M10" s="18" t="s">
        <v>15</v>
      </c>
      <c r="N10" s="18"/>
      <c r="O10" s="18" t="s">
        <v>14</v>
      </c>
      <c r="P10"/>
      <c r="Q10"/>
    </row>
    <row r="11" spans="1:47" ht="10.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3"/>
      <c r="P11"/>
      <c r="Q11"/>
    </row>
    <row r="12" spans="1:47" ht="5.25" customHeight="1">
      <c r="M12" s="52"/>
      <c r="P12"/>
      <c r="Q12"/>
    </row>
    <row r="13" spans="1:47" s="41" customFormat="1" ht="0.75" customHeight="1">
      <c r="A13" s="51">
        <v>2011</v>
      </c>
      <c r="B13" s="50">
        <v>38053.049359338926</v>
      </c>
      <c r="C13" s="50"/>
      <c r="D13" s="50">
        <v>28310</v>
      </c>
      <c r="E13" s="50">
        <v>2248</v>
      </c>
      <c r="F13" s="49">
        <v>7815</v>
      </c>
      <c r="G13" s="48">
        <v>320.90364066107577</v>
      </c>
      <c r="H13" s="48"/>
      <c r="I13" s="47">
        <v>40145.689698751077</v>
      </c>
      <c r="J13" s="46">
        <v>105.49927108245947</v>
      </c>
      <c r="K13" s="45">
        <v>25201.860195311929</v>
      </c>
      <c r="L13" s="44">
        <v>66.228227749445594</v>
      </c>
      <c r="M13" s="43">
        <v>11.158152893036418</v>
      </c>
      <c r="O13" s="42"/>
      <c r="P13"/>
      <c r="Q13"/>
    </row>
    <row r="14" spans="1:47" ht="11.15" customHeight="1">
      <c r="A14" s="20">
        <v>2013</v>
      </c>
      <c r="B14" s="27">
        <v>39975.939433970008</v>
      </c>
      <c r="C14" s="27">
        <v>39975.939433970008</v>
      </c>
      <c r="D14" s="27">
        <v>29548.34020785</v>
      </c>
      <c r="E14" s="27">
        <v>2318.1438082499999</v>
      </c>
      <c r="F14" s="28">
        <v>8123.0079243411374</v>
      </c>
      <c r="G14" s="26">
        <v>39989.491940441134</v>
      </c>
      <c r="H14" s="75">
        <v>13.552506471125525</v>
      </c>
      <c r="I14" s="33">
        <v>894.03729388000011</v>
      </c>
      <c r="J14" s="30">
        <v>907.58980035112472</v>
      </c>
      <c r="K14" s="75">
        <v>43080.589800351125</v>
      </c>
      <c r="L14" s="76">
        <v>107.76629745377015</v>
      </c>
      <c r="M14" s="76">
        <v>73.331995049012647</v>
      </c>
      <c r="N14" s="31">
        <v>91.822090205581176</v>
      </c>
      <c r="O14" s="31">
        <v>11.2323608972074</v>
      </c>
      <c r="P14"/>
      <c r="Q14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1:47" ht="11.15" customHeight="1">
      <c r="A15" s="20">
        <v>2014</v>
      </c>
      <c r="B15" s="27">
        <v>40987.686011497819</v>
      </c>
      <c r="C15" s="27">
        <v>40987.686011497819</v>
      </c>
      <c r="D15" s="27">
        <v>30333</v>
      </c>
      <c r="E15" s="27">
        <v>2396</v>
      </c>
      <c r="F15" s="28">
        <v>8314</v>
      </c>
      <c r="G15" s="26">
        <v>41043</v>
      </c>
      <c r="H15" s="75">
        <v>55.313988502181019</v>
      </c>
      <c r="I15" s="33">
        <v>719.30871747671881</v>
      </c>
      <c r="J15" s="30">
        <v>774.62270597890165</v>
      </c>
      <c r="K15" s="75">
        <v>43855.622705978902</v>
      </c>
      <c r="L15" s="76">
        <v>106.99706905551236</v>
      </c>
      <c r="M15" s="76">
        <v>75.533480158511978</v>
      </c>
      <c r="N15" s="31">
        <v>91.078115913936813</v>
      </c>
      <c r="O15" s="31">
        <v>11.218639726804831</v>
      </c>
      <c r="P15"/>
      <c r="Q15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</row>
    <row r="16" spans="1:47" ht="11.15" customHeight="1">
      <c r="A16" s="20">
        <v>2015</v>
      </c>
      <c r="B16" s="27">
        <v>41970.839503500814</v>
      </c>
      <c r="C16" s="27">
        <v>41970.839503500814</v>
      </c>
      <c r="D16" s="27">
        <v>31027</v>
      </c>
      <c r="E16" s="27">
        <v>2476</v>
      </c>
      <c r="F16" s="28">
        <v>8505</v>
      </c>
      <c r="G16" s="26">
        <v>42008</v>
      </c>
      <c r="H16" s="75">
        <v>37.160496499185683</v>
      </c>
      <c r="I16" s="33">
        <v>874.89172863308204</v>
      </c>
      <c r="J16" s="30">
        <v>912.05222513226909</v>
      </c>
      <c r="K16" s="75">
        <v>44593.052225132269</v>
      </c>
      <c r="L16" s="76">
        <v>106.24770138660851</v>
      </c>
      <c r="M16" s="76">
        <v>78.319036681040686</v>
      </c>
      <c r="N16" s="31">
        <v>90.464322687013535</v>
      </c>
      <c r="O16" s="31">
        <v>11.230712087131051</v>
      </c>
      <c r="P16"/>
      <c r="Q16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</row>
    <row r="17" spans="1:47" ht="14.15" customHeight="1">
      <c r="A17" s="20">
        <v>2016</v>
      </c>
      <c r="B17" s="27">
        <v>42452.847087085262</v>
      </c>
      <c r="C17" s="27">
        <v>42452.847087085262</v>
      </c>
      <c r="D17" s="27">
        <v>31567</v>
      </c>
      <c r="E17" s="27">
        <v>2532</v>
      </c>
      <c r="F17" s="28">
        <v>8598</v>
      </c>
      <c r="G17" s="26">
        <v>42697</v>
      </c>
      <c r="H17" s="75">
        <v>244.15291291473841</v>
      </c>
      <c r="I17" s="33">
        <v>1026.1155837845513</v>
      </c>
      <c r="J17" s="30">
        <v>1270.2684966992892</v>
      </c>
      <c r="K17" s="75">
        <v>45422.268496699289</v>
      </c>
      <c r="L17" s="76">
        <v>106.99463431397835</v>
      </c>
      <c r="M17" s="76">
        <v>82.80193329539685</v>
      </c>
      <c r="N17" s="31">
        <v>89.408465648565695</v>
      </c>
      <c r="O17" s="31">
        <v>11.165293661957719</v>
      </c>
      <c r="P17"/>
      <c r="Q17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ht="11.15" customHeight="1">
      <c r="A18" s="20">
        <v>2017</v>
      </c>
      <c r="B18" s="27">
        <v>43836.185939993738</v>
      </c>
      <c r="C18" s="27">
        <v>43836.185939993738</v>
      </c>
      <c r="D18" s="27">
        <v>32231</v>
      </c>
      <c r="E18" s="27">
        <v>2579</v>
      </c>
      <c r="F18" s="28">
        <v>8865</v>
      </c>
      <c r="G18" s="26">
        <v>43675</v>
      </c>
      <c r="H18" s="75">
        <v>-161.18593999373843</v>
      </c>
      <c r="I18" s="33">
        <v>1054.3949981003598</v>
      </c>
      <c r="J18" s="30">
        <v>893.20905810662225</v>
      </c>
      <c r="K18" s="75">
        <v>45866.209058106622</v>
      </c>
      <c r="L18" s="76">
        <v>104.63093007428095</v>
      </c>
      <c r="M18" s="76">
        <v>84.632459947238416</v>
      </c>
      <c r="N18" s="31">
        <v>90.03474946754848</v>
      </c>
      <c r="O18" s="31">
        <v>11.291604218588549</v>
      </c>
      <c r="P18"/>
      <c r="Q18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</row>
    <row r="19" spans="1:47" ht="11.15" customHeight="1">
      <c r="A19" s="20">
        <v>2018</v>
      </c>
      <c r="B19" s="27">
        <v>44307.01234777012</v>
      </c>
      <c r="C19" s="27">
        <v>44307.01234777012</v>
      </c>
      <c r="D19" s="27">
        <v>32877</v>
      </c>
      <c r="E19" s="27">
        <v>2649</v>
      </c>
      <c r="F19" s="28">
        <v>8955</v>
      </c>
      <c r="G19" s="26">
        <v>44481</v>
      </c>
      <c r="H19" s="75">
        <v>173.98765222988004</v>
      </c>
      <c r="I19" s="33">
        <v>1236.6282583345378</v>
      </c>
      <c r="J19" s="30">
        <v>1410.6159105644183</v>
      </c>
      <c r="K19" s="75">
        <v>46822.615910564418</v>
      </c>
      <c r="L19" s="76">
        <v>105.67766461671818</v>
      </c>
      <c r="M19" s="76">
        <v>86.458162685768343</v>
      </c>
      <c r="N19" s="31">
        <v>88.435424083385328</v>
      </c>
      <c r="O19" s="31">
        <v>11.188570982381863</v>
      </c>
      <c r="P19"/>
      <c r="Q1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</row>
    <row r="20" spans="1:47" ht="11.15" customHeight="1" outlineLevel="1">
      <c r="A20" s="20">
        <v>2019</v>
      </c>
      <c r="B20" s="27">
        <v>45880.383119300386</v>
      </c>
      <c r="C20" s="27">
        <v>45880.383119300386</v>
      </c>
      <c r="D20" s="27">
        <v>33525</v>
      </c>
      <c r="E20" s="27">
        <v>2701</v>
      </c>
      <c r="F20" s="28">
        <v>9266</v>
      </c>
      <c r="G20" s="26">
        <v>45492</v>
      </c>
      <c r="H20" s="75">
        <v>-388.38311930038617</v>
      </c>
      <c r="I20" s="33">
        <v>1291.7319835643725</v>
      </c>
      <c r="J20" s="30">
        <v>903.34886426398589</v>
      </c>
      <c r="K20" s="75">
        <v>47034.348864263986</v>
      </c>
      <c r="L20" s="76">
        <v>102.5151615276686</v>
      </c>
      <c r="M20" s="76">
        <v>84.698397522932694</v>
      </c>
      <c r="N20" s="31">
        <v>89.390815370196819</v>
      </c>
      <c r="O20" s="31">
        <v>11.361955560294398</v>
      </c>
      <c r="P20"/>
      <c r="Q20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</row>
    <row r="21" spans="1:47" ht="11.15" customHeight="1" outlineLevel="1">
      <c r="A21" s="20">
        <v>2020</v>
      </c>
      <c r="B21" s="27">
        <v>46202.379263912255</v>
      </c>
      <c r="C21" s="27">
        <v>46202.379263912255</v>
      </c>
      <c r="D21" s="27">
        <v>34159</v>
      </c>
      <c r="E21" s="27">
        <v>2752</v>
      </c>
      <c r="F21" s="28">
        <v>9331</v>
      </c>
      <c r="G21" s="26">
        <v>46242</v>
      </c>
      <c r="H21" s="75">
        <v>39.620736087745172</v>
      </c>
      <c r="I21" s="33">
        <v>1307.3731156565768</v>
      </c>
      <c r="J21" s="30">
        <v>1346.9938517443225</v>
      </c>
      <c r="K21" s="75">
        <v>47685.993851744322</v>
      </c>
      <c r="L21" s="76">
        <v>103.21112161639452</v>
      </c>
      <c r="M21" s="76">
        <v>87.034104349192276</v>
      </c>
      <c r="N21" s="31">
        <v>87.279766304156553</v>
      </c>
      <c r="O21" s="31">
        <v>11.229278744558382</v>
      </c>
      <c r="P21"/>
      <c r="Q21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</row>
    <row r="22" spans="1:47" ht="14.15" customHeight="1" outlineLevel="1">
      <c r="A22" s="20">
        <v>2021</v>
      </c>
      <c r="B22" s="27">
        <v>48429.940380634136</v>
      </c>
      <c r="C22" s="27">
        <v>48429.940380634136</v>
      </c>
      <c r="D22" s="27">
        <v>34769</v>
      </c>
      <c r="E22" s="27">
        <v>2801</v>
      </c>
      <c r="F22" s="28">
        <v>9769</v>
      </c>
      <c r="G22" s="26">
        <v>47339</v>
      </c>
      <c r="H22" s="75">
        <v>-1090.9403806341361</v>
      </c>
      <c r="I22" s="33">
        <v>1307.0769616140251</v>
      </c>
      <c r="J22" s="30">
        <v>216.13658097988809</v>
      </c>
      <c r="K22" s="75">
        <v>47197.136580979888</v>
      </c>
      <c r="L22" s="76">
        <v>97.454459390275829</v>
      </c>
      <c r="M22" s="76">
        <v>83.208709630926805</v>
      </c>
      <c r="N22" s="31">
        <v>88.684653720570537</v>
      </c>
      <c r="O22" s="31">
        <v>11.564236155231672</v>
      </c>
      <c r="P22"/>
      <c r="Q22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</row>
    <row r="23" spans="1:47" ht="11.15" customHeight="1" outlineLevel="1">
      <c r="A23" s="20">
        <v>2022</v>
      </c>
      <c r="B23" s="27">
        <v>48818.376310783809</v>
      </c>
      <c r="C23" s="27">
        <v>48818.376310783809</v>
      </c>
      <c r="D23" s="27">
        <v>35366</v>
      </c>
      <c r="E23" s="27">
        <v>2849</v>
      </c>
      <c r="F23" s="28">
        <v>9848</v>
      </c>
      <c r="G23" s="26">
        <v>48063</v>
      </c>
      <c r="H23" s="75">
        <v>-755.37631078380946</v>
      </c>
      <c r="I23" s="33">
        <v>1299.9541770261312</v>
      </c>
      <c r="J23" s="30">
        <v>544.57786624231812</v>
      </c>
      <c r="K23" s="75">
        <v>47044.577866242318</v>
      </c>
      <c r="L23" s="76">
        <v>96.366535352898126</v>
      </c>
      <c r="M23" s="76">
        <v>84.141349129054433</v>
      </c>
      <c r="N23" s="31">
        <v>86.621458305357862</v>
      </c>
      <c r="O23" s="31">
        <v>11.460158607459425</v>
      </c>
      <c r="P23"/>
      <c r="Q23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</row>
    <row r="24" spans="1:47" ht="11.15" customHeight="1" outlineLevel="1">
      <c r="A24" s="20">
        <v>2023</v>
      </c>
      <c r="B24" s="27">
        <v>51109.746085814149</v>
      </c>
      <c r="C24" s="27">
        <v>51109.746085814149</v>
      </c>
      <c r="D24" s="27">
        <v>35931</v>
      </c>
      <c r="E24" s="27">
        <v>2895</v>
      </c>
      <c r="F24" s="28">
        <v>10298</v>
      </c>
      <c r="G24" s="26">
        <v>49124</v>
      </c>
      <c r="H24" s="75">
        <v>-1985.7460858141494</v>
      </c>
      <c r="I24" s="33">
        <v>1272.9835465820388</v>
      </c>
      <c r="J24" s="30">
        <v>-712.76253923211334</v>
      </c>
      <c r="K24" s="75">
        <v>45636.237460767887</v>
      </c>
      <c r="L24" s="76">
        <v>89.290675371667575</v>
      </c>
      <c r="M24" s="76">
        <v>79.204019045717715</v>
      </c>
      <c r="N24" s="31">
        <v>87.882503360325217</v>
      </c>
      <c r="O24" s="31">
        <v>11.809465965838932</v>
      </c>
      <c r="P24"/>
      <c r="Q24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</row>
    <row r="25" spans="1:47" ht="11.15" customHeight="1" outlineLevel="1">
      <c r="A25" s="20">
        <v>2024</v>
      </c>
      <c r="B25" s="27">
        <v>51552.271338463746</v>
      </c>
      <c r="C25" s="27">
        <v>51552.271338463746</v>
      </c>
      <c r="D25" s="27">
        <v>36492</v>
      </c>
      <c r="E25" s="27">
        <v>2939</v>
      </c>
      <c r="F25" s="28">
        <v>10387</v>
      </c>
      <c r="G25" s="26">
        <v>49818</v>
      </c>
      <c r="H25" s="75">
        <v>-1734.2713384637464</v>
      </c>
      <c r="I25" s="33">
        <v>1233.9921870356848</v>
      </c>
      <c r="J25" s="30">
        <v>-500.2791514280616</v>
      </c>
      <c r="K25" s="75">
        <v>44461.720848571938</v>
      </c>
      <c r="L25" s="76">
        <v>86.245900896705081</v>
      </c>
      <c r="M25" s="76">
        <v>78.510636200899597</v>
      </c>
      <c r="N25" s="31">
        <v>85.809218950064007</v>
      </c>
      <c r="O25" s="31">
        <v>11.728545791390502</v>
      </c>
      <c r="P25"/>
      <c r="Q25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</row>
    <row r="26" spans="1:47" ht="11.15" customHeight="1" outlineLevel="1">
      <c r="A26" s="20">
        <v>2025</v>
      </c>
      <c r="B26" s="27">
        <v>54293.376171283715</v>
      </c>
      <c r="C26" s="27">
        <v>54293.376171283715</v>
      </c>
      <c r="D26" s="27">
        <v>37033</v>
      </c>
      <c r="E26" s="27">
        <v>2983</v>
      </c>
      <c r="F26" s="28">
        <v>10926</v>
      </c>
      <c r="G26" s="26">
        <v>50942</v>
      </c>
      <c r="H26" s="75">
        <v>-3351.3761712837149</v>
      </c>
      <c r="I26" s="33">
        <v>1165.209224893734</v>
      </c>
      <c r="J26" s="30">
        <v>-2186.1669463899816</v>
      </c>
      <c r="K26" s="75">
        <v>41618.833053610018</v>
      </c>
      <c r="L26" s="76">
        <v>76.655452264216748</v>
      </c>
      <c r="M26" s="76">
        <v>71.195557103781667</v>
      </c>
      <c r="N26" s="31">
        <v>87.255220707765417</v>
      </c>
      <c r="O26" s="31">
        <v>12.171805284305556</v>
      </c>
      <c r="P26"/>
      <c r="Q26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</row>
    <row r="27" spans="1:47" ht="14.15" customHeight="1" outlineLevel="1">
      <c r="A27" s="20">
        <v>2026</v>
      </c>
      <c r="B27" s="27">
        <v>54772.86243157366</v>
      </c>
      <c r="C27" s="27">
        <v>54772.86243157366</v>
      </c>
      <c r="D27" s="27">
        <v>37576</v>
      </c>
      <c r="E27" s="27">
        <v>3027</v>
      </c>
      <c r="F27" s="28">
        <v>11023</v>
      </c>
      <c r="G27" s="26">
        <v>51626</v>
      </c>
      <c r="H27" s="75">
        <v>-3146.8624315736597</v>
      </c>
      <c r="I27" s="33">
        <v>1078.022486418274</v>
      </c>
      <c r="J27" s="30">
        <v>-2068.8399451553851</v>
      </c>
      <c r="K27" s="75">
        <v>38935.160054844615</v>
      </c>
      <c r="L27" s="76">
        <v>71.084764108294181</v>
      </c>
      <c r="M27" s="76">
        <v>68.205710141338329</v>
      </c>
      <c r="N27" s="31">
        <v>85.204224922156428</v>
      </c>
      <c r="O27" s="31">
        <v>12.1018067689409</v>
      </c>
      <c r="P27"/>
      <c r="Q27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</row>
    <row r="28" spans="1:47" ht="11.15" customHeight="1">
      <c r="A28" s="20">
        <v>2027</v>
      </c>
      <c r="B28" s="27">
        <v>57646.586051337792</v>
      </c>
      <c r="C28" s="27">
        <v>57646.586051337792</v>
      </c>
      <c r="D28" s="27">
        <v>38115</v>
      </c>
      <c r="E28" s="27">
        <v>3071</v>
      </c>
      <c r="F28" s="28">
        <v>11587</v>
      </c>
      <c r="G28" s="26">
        <v>52773</v>
      </c>
      <c r="H28" s="75">
        <v>-4873.586051337792</v>
      </c>
      <c r="I28" s="33">
        <v>957.8373458262829</v>
      </c>
      <c r="J28" s="30">
        <v>-3915.7487055115125</v>
      </c>
      <c r="K28" s="75">
        <v>34444.251294488487</v>
      </c>
      <c r="L28" s="76">
        <v>59.750721862026289</v>
      </c>
      <c r="M28" s="76">
        <v>59.183582044547755</v>
      </c>
      <c r="N28" s="31">
        <v>86.812367691344392</v>
      </c>
      <c r="O28" s="31">
        <v>12.55672327951568</v>
      </c>
      <c r="P28"/>
      <c r="Q28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</row>
    <row r="29" spans="1:47" s="2" customFormat="1" ht="11.15" customHeight="1">
      <c r="A29" s="20">
        <v>2028</v>
      </c>
      <c r="B29" s="27">
        <v>58214.950591749432</v>
      </c>
      <c r="C29" s="27">
        <v>58214.950591749432</v>
      </c>
      <c r="D29" s="27">
        <v>38677</v>
      </c>
      <c r="E29" s="27">
        <v>3116</v>
      </c>
      <c r="F29" s="28">
        <v>11701</v>
      </c>
      <c r="G29" s="26">
        <v>53494</v>
      </c>
      <c r="H29" s="75">
        <v>-4720.9505917494316</v>
      </c>
      <c r="I29" s="33">
        <v>815.05367405629897</v>
      </c>
      <c r="J29" s="30">
        <v>-3905.896917693135</v>
      </c>
      <c r="K29" s="75">
        <v>30029.103082306865</v>
      </c>
      <c r="L29" s="76">
        <v>51.583146214269519</v>
      </c>
      <c r="M29" s="76">
        <v>51.583146214269519</v>
      </c>
      <c r="N29" s="31">
        <v>84.782482091899141</v>
      </c>
      <c r="O29" s="31">
        <v>12.496219804767721</v>
      </c>
      <c r="P29"/>
      <c r="Q29"/>
      <c r="R29" s="1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</row>
    <row r="30" spans="1:47" s="2" customFormat="1" ht="11.15" customHeight="1">
      <c r="A30" s="20">
        <v>2029</v>
      </c>
      <c r="B30" s="27">
        <v>60978.637069699871</v>
      </c>
      <c r="C30" s="27">
        <v>60978.637069699871</v>
      </c>
      <c r="D30" s="27">
        <v>39256</v>
      </c>
      <c r="E30" s="27">
        <v>3162</v>
      </c>
      <c r="F30" s="28">
        <v>12244</v>
      </c>
      <c r="G30" s="26">
        <v>54662</v>
      </c>
      <c r="H30" s="75">
        <v>-6316.6370696998711</v>
      </c>
      <c r="I30" s="33">
        <v>627</v>
      </c>
      <c r="J30" s="30">
        <v>-5689.6370696998711</v>
      </c>
      <c r="K30" s="75">
        <v>23895.362930300129</v>
      </c>
      <c r="L30" s="76">
        <v>39.186449679069121</v>
      </c>
      <c r="M30" s="76">
        <v>39.186449679069121</v>
      </c>
      <c r="N30" s="31">
        <v>85.933972189837064</v>
      </c>
      <c r="O30" s="31">
        <v>12.896482090839779</v>
      </c>
      <c r="P30"/>
      <c r="Q30"/>
      <c r="R30" s="1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</row>
    <row r="31" spans="1:47" s="19" customFormat="1" ht="11.15" customHeight="1">
      <c r="A31" s="40">
        <v>2030</v>
      </c>
      <c r="B31" s="39">
        <v>61453.688614725346</v>
      </c>
      <c r="C31" s="39">
        <v>61453.688614725346</v>
      </c>
      <c r="D31" s="39">
        <v>39857</v>
      </c>
      <c r="E31" s="39">
        <v>3210</v>
      </c>
      <c r="F31" s="80">
        <v>12340</v>
      </c>
      <c r="G31" s="37">
        <v>55407</v>
      </c>
      <c r="H31" s="78">
        <v>-6046.6886147253463</v>
      </c>
      <c r="I31" s="79">
        <v>417</v>
      </c>
      <c r="J31" s="35">
        <v>-5629.6886147253463</v>
      </c>
      <c r="K31" s="78">
        <v>17912.311385274654</v>
      </c>
      <c r="L31" s="77">
        <v>29.147658650033513</v>
      </c>
      <c r="M31" s="77">
        <v>29.147658650033513</v>
      </c>
      <c r="N31" s="36">
        <v>83.912922752263</v>
      </c>
      <c r="O31" s="36">
        <v>12.800917766315298</v>
      </c>
      <c r="P31"/>
      <c r="Q31"/>
      <c r="R31" s="1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</row>
    <row r="32" spans="1:47" s="2" customFormat="1" ht="14.15" customHeight="1">
      <c r="A32" s="20">
        <f t="shared" ref="A32:A41" si="0">+A31+1</f>
        <v>2031</v>
      </c>
      <c r="B32" s="27">
        <v>64445.487815668661</v>
      </c>
      <c r="C32" s="27">
        <v>64445.487815668661</v>
      </c>
      <c r="D32" s="27">
        <v>40481</v>
      </c>
      <c r="E32" s="27">
        <v>3261</v>
      </c>
      <c r="F32" s="28">
        <v>12928</v>
      </c>
      <c r="G32" s="26">
        <v>56670</v>
      </c>
      <c r="H32" s="75">
        <v>-7775.4878156686609</v>
      </c>
      <c r="I32" s="33">
        <v>169</v>
      </c>
      <c r="J32" s="30">
        <v>-7606.4878156686609</v>
      </c>
      <c r="K32" s="75">
        <v>10041.512184331339</v>
      </c>
      <c r="L32" s="76">
        <v>15.581404571027146</v>
      </c>
      <c r="M32" s="76">
        <v>15.581404571027146</v>
      </c>
      <c r="N32" s="31">
        <v>85.474608898408476</v>
      </c>
      <c r="O32" s="31">
        <v>13.217285965086761</v>
      </c>
      <c r="P32"/>
      <c r="Q32"/>
      <c r="R32" s="1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</row>
    <row r="33" spans="1:47" s="2" customFormat="1" ht="11.15" customHeight="1">
      <c r="A33" s="20">
        <f t="shared" si="0"/>
        <v>2032</v>
      </c>
      <c r="B33" s="27">
        <v>64669.18186043662</v>
      </c>
      <c r="C33" s="27">
        <v>64669.18186043662</v>
      </c>
      <c r="D33" s="27">
        <v>41135</v>
      </c>
      <c r="E33" s="27">
        <v>3314</v>
      </c>
      <c r="F33" s="28">
        <v>12975</v>
      </c>
      <c r="G33" s="26">
        <v>57424</v>
      </c>
      <c r="H33" s="75">
        <v>-7245.1818604366199</v>
      </c>
      <c r="I33" s="33">
        <v>-96</v>
      </c>
      <c r="J33" s="30">
        <v>-7341.1818604366199</v>
      </c>
      <c r="K33" s="75">
        <v>2551.8181395633801</v>
      </c>
      <c r="L33" s="76">
        <v>3.9459570480889821</v>
      </c>
      <c r="M33" s="76">
        <v>3.9459570480889821</v>
      </c>
      <c r="N33" s="31">
        <v>83.482774144003386</v>
      </c>
      <c r="O33" s="31">
        <v>13.052235883606967</v>
      </c>
      <c r="P33"/>
      <c r="Q33"/>
      <c r="R33" s="1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</row>
    <row r="34" spans="1:47" s="2" customFormat="1" ht="11.15" customHeight="1">
      <c r="A34" s="20">
        <f t="shared" si="0"/>
        <v>2033</v>
      </c>
      <c r="B34" s="27">
        <v>67241.973798810213</v>
      </c>
      <c r="C34" s="27">
        <v>67241.973798810213</v>
      </c>
      <c r="D34" s="27">
        <v>41814</v>
      </c>
      <c r="E34" s="27">
        <v>3368</v>
      </c>
      <c r="F34" s="28">
        <v>13481</v>
      </c>
      <c r="G34" s="26">
        <v>58663</v>
      </c>
      <c r="H34" s="75">
        <v>-8578.9737988102133</v>
      </c>
      <c r="I34" s="33" t="s">
        <v>13</v>
      </c>
      <c r="J34" s="33" t="s">
        <v>13</v>
      </c>
      <c r="K34" s="33" t="s">
        <v>13</v>
      </c>
      <c r="L34" s="33" t="s">
        <v>13</v>
      </c>
      <c r="M34" s="33" t="s">
        <v>13</v>
      </c>
      <c r="N34" s="31">
        <v>84.65123496702445</v>
      </c>
      <c r="O34" s="31">
        <v>13.351202123707564</v>
      </c>
      <c r="P34"/>
      <c r="Q34"/>
      <c r="R34" s="1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</row>
    <row r="35" spans="1:47" s="2" customFormat="1" ht="11.15" customHeight="1">
      <c r="A35" s="20">
        <f t="shared" si="0"/>
        <v>2034</v>
      </c>
      <c r="B35" s="27">
        <v>67238.719175687103</v>
      </c>
      <c r="C35" s="27">
        <v>67238.719175687103</v>
      </c>
      <c r="D35" s="27">
        <v>42512</v>
      </c>
      <c r="E35" s="27">
        <v>3424</v>
      </c>
      <c r="F35" s="28">
        <v>13482</v>
      </c>
      <c r="G35" s="26">
        <v>59418</v>
      </c>
      <c r="H35" s="75">
        <v>-7820.7191756871034</v>
      </c>
      <c r="I35" s="33" t="s">
        <v>13</v>
      </c>
      <c r="J35" s="33" t="s">
        <v>13</v>
      </c>
      <c r="K35" s="33" t="s">
        <v>13</v>
      </c>
      <c r="L35" s="33" t="s">
        <v>13</v>
      </c>
      <c r="M35" s="33" t="s">
        <v>13</v>
      </c>
      <c r="N35" s="31">
        <v>82.675490666599302</v>
      </c>
      <c r="O35" s="31">
        <v>13.13129320892433</v>
      </c>
      <c r="P35"/>
      <c r="Q35"/>
      <c r="R35" s="1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</row>
    <row r="36" spans="1:47" s="2" customFormat="1" ht="12" customHeight="1">
      <c r="A36" s="20">
        <f t="shared" si="0"/>
        <v>2035</v>
      </c>
      <c r="B36" s="27">
        <v>69997.275637449435</v>
      </c>
      <c r="C36" s="27">
        <v>69997.275637449435</v>
      </c>
      <c r="D36" s="27">
        <v>43239</v>
      </c>
      <c r="E36" s="27">
        <v>3483</v>
      </c>
      <c r="F36" s="28">
        <v>14024</v>
      </c>
      <c r="G36" s="26">
        <v>60746</v>
      </c>
      <c r="H36" s="75">
        <v>-9251.2756374494347</v>
      </c>
      <c r="I36" s="33" t="s">
        <v>13</v>
      </c>
      <c r="J36" s="33" t="s">
        <v>13</v>
      </c>
      <c r="K36" s="33" t="s">
        <v>13</v>
      </c>
      <c r="L36" s="33" t="s">
        <v>13</v>
      </c>
      <c r="M36" s="33" t="s">
        <v>13</v>
      </c>
      <c r="N36" s="32">
        <v>84.213642531145922</v>
      </c>
      <c r="O36" s="31">
        <v>13.440276014629369</v>
      </c>
      <c r="P36"/>
      <c r="Q36"/>
      <c r="R36" s="1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</row>
    <row r="37" spans="1:47" ht="13.5" hidden="1" customHeight="1">
      <c r="A37" s="20">
        <f t="shared" si="0"/>
        <v>2036</v>
      </c>
      <c r="B37" s="27">
        <v>68186.591288685537</v>
      </c>
      <c r="C37" s="27">
        <v>68186.591288685537</v>
      </c>
      <c r="D37" s="27">
        <v>39062</v>
      </c>
      <c r="E37" s="27">
        <v>3175</v>
      </c>
      <c r="F37" s="28">
        <v>13656</v>
      </c>
      <c r="G37" s="27">
        <v>55893</v>
      </c>
      <c r="H37" s="26">
        <v>-12293.591288685537</v>
      </c>
      <c r="I37" s="25">
        <v>-2354</v>
      </c>
      <c r="J37" s="25">
        <v>-14647.591288685537</v>
      </c>
      <c r="K37" s="24">
        <v>-66504.591288685537</v>
      </c>
      <c r="L37" s="24">
        <v>-97.533239353645328</v>
      </c>
      <c r="M37" s="23">
        <v>-97.533239353645328</v>
      </c>
      <c r="N37" s="22">
        <v>85.697243932538044</v>
      </c>
      <c r="O37" s="21">
        <v>14.492966100862532</v>
      </c>
      <c r="P37" s="1">
        <v>470480.58219516219</v>
      </c>
    </row>
    <row r="38" spans="1:47" ht="10.5" hidden="1" customHeight="1">
      <c r="A38" s="20">
        <f t="shared" si="0"/>
        <v>2037</v>
      </c>
      <c r="B38" s="27">
        <v>70099.431901741016</v>
      </c>
      <c r="C38" s="27">
        <v>68787.906305270983</v>
      </c>
      <c r="D38" s="27">
        <v>39912</v>
      </c>
      <c r="E38" s="27">
        <v>3157</v>
      </c>
      <c r="F38" s="28">
        <v>13838</v>
      </c>
      <c r="G38" s="27">
        <v>66405.081242096421</v>
      </c>
      <c r="H38" s="26">
        <v>-3664.8250631745541</v>
      </c>
      <c r="I38" s="25">
        <v>-2382.8250631745614</v>
      </c>
      <c r="J38" s="25">
        <v>46452.174936825439</v>
      </c>
      <c r="K38" s="24">
        <v>67.529566506468839</v>
      </c>
      <c r="L38" s="24">
        <v>67.529566506468839</v>
      </c>
      <c r="M38" s="23">
        <v>85.545136253458367</v>
      </c>
      <c r="N38" s="22">
        <v>14.027893186844462</v>
      </c>
      <c r="O38" s="21">
        <v>490365.19874403637</v>
      </c>
    </row>
    <row r="39" spans="1:47" ht="10.5" hidden="1" customHeight="1">
      <c r="A39" s="20">
        <f t="shared" si="0"/>
        <v>2038</v>
      </c>
      <c r="B39" s="27">
        <v>69696.443164000375</v>
      </c>
      <c r="C39" s="27">
        <v>68389.283314877306</v>
      </c>
      <c r="D39" s="27">
        <v>40427</v>
      </c>
      <c r="E39" s="27">
        <v>3198</v>
      </c>
      <c r="F39" s="28">
        <v>13763</v>
      </c>
      <c r="G39" s="27">
        <v>67020.254882355046</v>
      </c>
      <c r="H39" s="26">
        <v>-2563.0284325222601</v>
      </c>
      <c r="I39" s="25">
        <v>-1369.0284325222601</v>
      </c>
      <c r="J39" s="25">
        <v>44396.97156747774</v>
      </c>
      <c r="K39" s="24">
        <v>64.918024309548045</v>
      </c>
      <c r="L39" s="24">
        <v>64.918024309548045</v>
      </c>
      <c r="M39" s="23">
        <v>83.696730147323024</v>
      </c>
      <c r="N39" s="22">
        <v>13.771121597684665</v>
      </c>
      <c r="O39" s="21">
        <v>496613.74950298585</v>
      </c>
    </row>
    <row r="40" spans="1:47" ht="10.5" hidden="1" customHeight="1">
      <c r="A40" s="20">
        <f t="shared" si="0"/>
        <v>2039</v>
      </c>
      <c r="B40" s="27">
        <v>71851.921057116808</v>
      </c>
      <c r="C40" s="27">
        <v>70497.173157615791</v>
      </c>
      <c r="D40" s="27">
        <v>40960</v>
      </c>
      <c r="E40" s="27">
        <v>3241</v>
      </c>
      <c r="F40" s="28">
        <v>14178</v>
      </c>
      <c r="G40" s="27">
        <v>67902.107813158582</v>
      </c>
      <c r="H40" s="26">
        <v>-3689.065344457209</v>
      </c>
      <c r="I40" s="25">
        <v>-2595.065344457209</v>
      </c>
      <c r="J40" s="25">
        <v>41145.934655542791</v>
      </c>
      <c r="K40" s="24">
        <v>58.365368159585287</v>
      </c>
      <c r="L40" s="24">
        <v>58.365368159585287</v>
      </c>
      <c r="M40" s="23">
        <v>84.965071030052968</v>
      </c>
      <c r="N40" s="22">
        <v>14.013116770412523</v>
      </c>
      <c r="O40" s="21">
        <v>503079.89516268385</v>
      </c>
    </row>
    <row r="41" spans="1:47" ht="10.5" hidden="1" customHeight="1">
      <c r="A41" s="20">
        <f t="shared" si="0"/>
        <v>2040</v>
      </c>
      <c r="B41" s="27">
        <v>71376.341372603289</v>
      </c>
      <c r="C41" s="27">
        <v>70018.643210411377</v>
      </c>
      <c r="D41" s="27">
        <v>41486</v>
      </c>
      <c r="E41" s="27">
        <v>3282</v>
      </c>
      <c r="F41" s="28">
        <v>14087</v>
      </c>
      <c r="G41" s="27">
        <v>68521.031375234525</v>
      </c>
      <c r="H41" s="26">
        <v>-2500.6118351768528</v>
      </c>
      <c r="I41" s="25">
        <v>-1497.6118351768528</v>
      </c>
      <c r="J41" s="25">
        <v>39040.388164823147</v>
      </c>
      <c r="K41" s="24">
        <v>55.757133207371346</v>
      </c>
      <c r="L41" s="24">
        <v>55.757133207371346</v>
      </c>
      <c r="M41" s="23">
        <v>83.14270639781617</v>
      </c>
      <c r="N41" s="22">
        <v>13.743657811599203</v>
      </c>
      <c r="O41" s="21">
        <v>509461.48521915259</v>
      </c>
    </row>
    <row r="42" spans="1:47" ht="1.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47" ht="5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47">
      <c r="A44" s="2" t="s">
        <v>45</v>
      </c>
      <c r="B44" s="2"/>
      <c r="C44" s="2"/>
      <c r="D44" s="2"/>
      <c r="E44" s="2"/>
      <c r="F44" s="2"/>
      <c r="G44" s="5"/>
      <c r="H44" s="5"/>
      <c r="I44" s="2"/>
    </row>
    <row r="45" spans="1:47">
      <c r="A45" s="19" t="s">
        <v>11</v>
      </c>
      <c r="B45" s="2"/>
      <c r="C45" s="2"/>
      <c r="D45" s="2"/>
      <c r="E45" s="2"/>
      <c r="F45" s="2"/>
      <c r="G45" s="5"/>
      <c r="H45" s="5"/>
      <c r="I45" s="2"/>
    </row>
    <row r="46" spans="1:47">
      <c r="A46" s="5" t="s">
        <v>10</v>
      </c>
      <c r="C46" s="18">
        <v>2013</v>
      </c>
      <c r="D46" s="18">
        <v>2014</v>
      </c>
      <c r="E46" s="18">
        <v>2015</v>
      </c>
      <c r="F46" s="18">
        <v>2016</v>
      </c>
      <c r="G46" s="17">
        <v>2017</v>
      </c>
      <c r="H46" s="17">
        <v>2018</v>
      </c>
      <c r="I46" s="17" t="s">
        <v>9</v>
      </c>
      <c r="J46" s="16" t="s">
        <v>8</v>
      </c>
      <c r="K46" s="2" t="s">
        <v>7</v>
      </c>
      <c r="L46" s="4"/>
      <c r="M46" s="5"/>
      <c r="N46" s="2"/>
    </row>
    <row r="47" spans="1:47">
      <c r="A47" s="5" t="s">
        <v>6</v>
      </c>
      <c r="C47" s="12">
        <f>'[2]AHV_g.O A-17-2010_d'!D43</f>
        <v>0.8</v>
      </c>
      <c r="D47" s="12">
        <v>1.1000000000000001</v>
      </c>
      <c r="E47" s="12">
        <v>1.2</v>
      </c>
      <c r="F47" s="12">
        <v>1.4</v>
      </c>
      <c r="G47" s="12">
        <v>1.8</v>
      </c>
      <c r="H47" s="12">
        <v>1.8</v>
      </c>
      <c r="I47" s="12">
        <v>2.4</v>
      </c>
      <c r="J47" s="16"/>
      <c r="K47" s="2" t="s">
        <v>5</v>
      </c>
      <c r="L47" s="2"/>
      <c r="M47" s="13"/>
    </row>
    <row r="48" spans="1:47" ht="14.25" customHeight="1">
      <c r="A48" s="5" t="s">
        <v>4</v>
      </c>
      <c r="C48" s="12">
        <v>0.4</v>
      </c>
      <c r="D48" s="12">
        <v>0.4</v>
      </c>
      <c r="E48" s="12">
        <v>0.4</v>
      </c>
      <c r="F48" s="12">
        <v>0.4</v>
      </c>
      <c r="G48" s="12">
        <v>0.4</v>
      </c>
      <c r="H48" s="12">
        <v>0.4</v>
      </c>
      <c r="I48" s="12">
        <v>0.4</v>
      </c>
      <c r="J48" s="2"/>
      <c r="K48" s="14"/>
      <c r="L48" s="2"/>
      <c r="M48" s="2"/>
      <c r="N48" s="13"/>
    </row>
    <row r="49" spans="1:15">
      <c r="A49" s="2" t="s">
        <v>3</v>
      </c>
      <c r="C49" s="12">
        <v>0</v>
      </c>
      <c r="D49" s="12">
        <v>0.2</v>
      </c>
      <c r="E49" s="12">
        <v>0.4</v>
      </c>
      <c r="F49" s="12">
        <v>1</v>
      </c>
      <c r="G49" s="12">
        <v>1</v>
      </c>
      <c r="H49" s="12">
        <v>1</v>
      </c>
      <c r="I49" s="12">
        <v>1.5</v>
      </c>
      <c r="J49" s="2"/>
      <c r="K49" s="2"/>
      <c r="L49" s="2"/>
      <c r="M49" s="2"/>
      <c r="N49" s="2"/>
    </row>
    <row r="50" spans="1:15">
      <c r="A50" s="5" t="s">
        <v>2</v>
      </c>
      <c r="B50" s="11"/>
      <c r="C50" s="2"/>
      <c r="D50" s="2"/>
      <c r="E50" s="2"/>
      <c r="F50" s="2"/>
      <c r="G50" s="2"/>
      <c r="H50" s="2"/>
      <c r="O50" s="10" t="s">
        <v>1</v>
      </c>
    </row>
    <row r="51" spans="1:15" ht="3.75" customHeight="1">
      <c r="A51" s="9"/>
      <c r="B51" s="8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</row>
    <row r="52" spans="1:15">
      <c r="J52" s="2"/>
    </row>
    <row r="53" spans="1:15">
      <c r="H53" s="5"/>
      <c r="J53" s="2"/>
    </row>
    <row r="54" spans="1:15">
      <c r="E54" s="5"/>
      <c r="H54" s="4"/>
      <c r="J54" s="2"/>
    </row>
    <row r="55" spans="1:15">
      <c r="E55" s="2"/>
      <c r="H55" s="3"/>
      <c r="J55" s="2"/>
    </row>
    <row r="56" spans="1:15">
      <c r="E56" s="2"/>
      <c r="J56" s="2"/>
    </row>
    <row r="57" spans="1:15">
      <c r="J57" s="2"/>
    </row>
    <row r="58" spans="1:15">
      <c r="F58" s="1" t="s">
        <v>0</v>
      </c>
    </row>
    <row r="61" spans="1:15">
      <c r="C61" s="1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BA99-97BC-4436-9097-FF3CEE0A657D}">
  <sheetPr>
    <tabColor theme="9" tint="0.39997558519241921"/>
    <pageSetUpPr autoPageBreaks="0" fitToPage="1"/>
  </sheetPr>
  <dimension ref="A1:AT61"/>
  <sheetViews>
    <sheetView zoomScale="85" zoomScaleNormal="85" workbookViewId="0">
      <selection activeCell="O26" sqref="O26"/>
    </sheetView>
  </sheetViews>
  <sheetFormatPr defaultColWidth="11.58203125" defaultRowHeight="13" outlineLevelRow="1"/>
  <cols>
    <col min="1" max="1" width="10.5" style="1" customWidth="1"/>
    <col min="2" max="2" width="6.83203125" style="1" customWidth="1"/>
    <col min="3" max="3" width="6.25" style="1" customWidth="1"/>
    <col min="4" max="4" width="8.9140625" style="1" customWidth="1"/>
    <col min="5" max="5" width="6.25" style="1" customWidth="1"/>
    <col min="6" max="6" width="7.4140625" style="1" customWidth="1"/>
    <col min="7" max="7" width="6.75" style="1" customWidth="1"/>
    <col min="8" max="8" width="7.4140625" style="1" customWidth="1"/>
    <col min="9" max="9" width="6.5" style="1" customWidth="1"/>
    <col min="10" max="10" width="9.4140625" style="1" customWidth="1"/>
    <col min="11" max="11" width="8.4140625" style="1" customWidth="1"/>
    <col min="12" max="12" width="7.58203125" style="1" customWidth="1"/>
    <col min="13" max="13" width="7.4140625" style="1" customWidth="1"/>
    <col min="14" max="14" width="8.5" style="1" customWidth="1"/>
    <col min="15" max="15" width="10.58203125" style="1" customWidth="1"/>
    <col min="16" max="16" width="10.58203125" style="1" bestFit="1" customWidth="1"/>
    <col min="17" max="16384" width="11.58203125" style="1"/>
  </cols>
  <sheetData>
    <row r="1" spans="1:46" ht="18" customHeight="1">
      <c r="A1" s="74" t="s">
        <v>44</v>
      </c>
      <c r="D1" s="73"/>
      <c r="J1" s="72"/>
      <c r="M1" s="72"/>
      <c r="O1" s="72" t="s">
        <v>48</v>
      </c>
    </row>
    <row r="2" spans="1:46" ht="9.75" customHeight="1">
      <c r="A2" s="71"/>
      <c r="D2" s="70"/>
      <c r="F2" s="68"/>
      <c r="G2" s="68"/>
      <c r="H2" s="68"/>
      <c r="I2" s="65"/>
      <c r="J2" s="65"/>
      <c r="K2" s="65"/>
      <c r="L2" s="69"/>
      <c r="M2" s="68"/>
      <c r="O2" s="67"/>
    </row>
    <row r="3" spans="1:46" ht="5.15" customHeight="1">
      <c r="A3" s="66"/>
      <c r="D3" s="66"/>
      <c r="E3" s="66"/>
      <c r="F3" s="66"/>
      <c r="G3" s="66"/>
      <c r="H3" s="66"/>
      <c r="I3" s="65"/>
      <c r="J3" s="65"/>
      <c r="K3" s="65"/>
    </row>
    <row r="4" spans="1:46" ht="13.5" customHeight="1">
      <c r="A4" s="1" t="s">
        <v>43</v>
      </c>
      <c r="B4" s="15"/>
      <c r="C4" s="15"/>
      <c r="D4" s="15"/>
      <c r="E4" s="15"/>
      <c r="F4" s="15"/>
      <c r="G4" s="15"/>
      <c r="H4" s="15"/>
      <c r="K4" s="64"/>
      <c r="O4" s="63" t="s">
        <v>42</v>
      </c>
    </row>
    <row r="5" spans="1:46" ht="3" customHeight="1"/>
    <row r="6" spans="1:46" ht="15" customHeight="1">
      <c r="A6" s="62" t="s">
        <v>10</v>
      </c>
      <c r="B6" s="61" t="s">
        <v>15</v>
      </c>
      <c r="C6" s="61"/>
      <c r="D6" s="61" t="s">
        <v>41</v>
      </c>
      <c r="E6" s="52"/>
      <c r="F6" s="52"/>
      <c r="G6" s="61"/>
      <c r="H6" s="61" t="s">
        <v>40</v>
      </c>
      <c r="I6" s="61" t="s">
        <v>39</v>
      </c>
      <c r="J6" s="52"/>
      <c r="K6" s="52"/>
      <c r="L6" s="52"/>
      <c r="M6" s="52" t="s">
        <v>38</v>
      </c>
      <c r="N6" s="61" t="s">
        <v>37</v>
      </c>
      <c r="O6" s="61"/>
    </row>
    <row r="7" spans="1:46" ht="14.15" customHeight="1">
      <c r="A7" s="60"/>
      <c r="B7" s="6"/>
      <c r="C7" s="6"/>
      <c r="D7" s="58"/>
      <c r="E7" s="6"/>
      <c r="F7" s="6"/>
      <c r="G7" s="59"/>
      <c r="H7" s="59" t="s">
        <v>36</v>
      </c>
      <c r="I7" s="58"/>
      <c r="J7" s="6"/>
      <c r="K7" s="6"/>
      <c r="L7" s="6"/>
      <c r="M7" s="6" t="s">
        <v>35</v>
      </c>
      <c r="N7" s="58" t="s">
        <v>34</v>
      </c>
      <c r="O7" s="57"/>
    </row>
    <row r="8" spans="1:46" ht="14.15" customHeight="1">
      <c r="A8" s="18"/>
      <c r="B8" s="55" t="s">
        <v>33</v>
      </c>
      <c r="C8" s="55" t="s">
        <v>29</v>
      </c>
      <c r="D8" s="55" t="s">
        <v>32</v>
      </c>
      <c r="E8" s="56" t="s">
        <v>31</v>
      </c>
      <c r="F8" s="55" t="s">
        <v>30</v>
      </c>
      <c r="G8" s="55" t="s">
        <v>29</v>
      </c>
      <c r="H8" s="20"/>
      <c r="I8" s="55" t="s">
        <v>28</v>
      </c>
      <c r="J8" s="55" t="s">
        <v>27</v>
      </c>
      <c r="K8" s="55" t="s">
        <v>26</v>
      </c>
      <c r="L8" s="55" t="s">
        <v>25</v>
      </c>
      <c r="M8" s="55" t="s">
        <v>25</v>
      </c>
      <c r="N8" s="55"/>
      <c r="O8" s="55" t="s">
        <v>24</v>
      </c>
      <c r="P8"/>
    </row>
    <row r="9" spans="1:46" ht="12" customHeight="1">
      <c r="A9" s="18"/>
      <c r="B9" s="18" t="s">
        <v>23</v>
      </c>
      <c r="C9" s="18"/>
      <c r="D9" s="18" t="s">
        <v>22</v>
      </c>
      <c r="E9" s="17"/>
      <c r="F9" s="18" t="s">
        <v>21</v>
      </c>
      <c r="G9" s="18"/>
      <c r="H9" s="20"/>
      <c r="I9" s="18" t="s">
        <v>19</v>
      </c>
      <c r="J9" s="18" t="s">
        <v>20</v>
      </c>
      <c r="K9" s="18" t="s">
        <v>10</v>
      </c>
      <c r="L9" s="18" t="s">
        <v>19</v>
      </c>
      <c r="M9" s="18" t="s">
        <v>19</v>
      </c>
      <c r="N9" s="18" t="s">
        <v>18</v>
      </c>
      <c r="O9" s="18" t="s">
        <v>17</v>
      </c>
      <c r="P9"/>
    </row>
    <row r="10" spans="1:46" ht="12.65" customHeight="1">
      <c r="A10" s="18"/>
      <c r="B10" s="18"/>
      <c r="C10" s="18"/>
      <c r="D10" s="18"/>
      <c r="E10" s="18"/>
      <c r="F10" s="18"/>
      <c r="G10" s="18"/>
      <c r="H10" s="20"/>
      <c r="I10" s="18" t="s">
        <v>16</v>
      </c>
      <c r="J10" s="18"/>
      <c r="K10" s="18"/>
      <c r="L10" s="18" t="s">
        <v>15</v>
      </c>
      <c r="M10" s="18" t="s">
        <v>15</v>
      </c>
      <c r="N10" s="18"/>
      <c r="O10" s="18" t="s">
        <v>14</v>
      </c>
      <c r="P10"/>
    </row>
    <row r="11" spans="1:46" ht="10.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3"/>
      <c r="P11"/>
    </row>
    <row r="12" spans="1:46" ht="5.25" customHeight="1">
      <c r="M12" s="52"/>
      <c r="P12"/>
    </row>
    <row r="13" spans="1:46" s="41" customFormat="1" ht="0.75" customHeight="1">
      <c r="A13" s="51">
        <v>2011</v>
      </c>
      <c r="B13" s="50">
        <v>38053.049359338926</v>
      </c>
      <c r="C13" s="50"/>
      <c r="D13" s="50">
        <v>28310</v>
      </c>
      <c r="E13" s="50">
        <v>2248</v>
      </c>
      <c r="F13" s="49">
        <v>7815</v>
      </c>
      <c r="G13" s="48">
        <v>320.90364066107577</v>
      </c>
      <c r="H13" s="48"/>
      <c r="I13" s="47">
        <v>40145.689698751077</v>
      </c>
      <c r="J13" s="46">
        <v>105.49927108245947</v>
      </c>
      <c r="K13" s="45">
        <v>25201.860195311929</v>
      </c>
      <c r="L13" s="44">
        <v>66.228227749445594</v>
      </c>
      <c r="M13" s="43">
        <v>11.158152893036418</v>
      </c>
      <c r="O13" s="42"/>
      <c r="P13"/>
    </row>
    <row r="14" spans="1:46" ht="11.15" customHeight="1">
      <c r="A14" s="20">
        <v>2013</v>
      </c>
      <c r="B14" s="27">
        <v>39975.939433970008</v>
      </c>
      <c r="C14" s="27">
        <v>39975.939433970008</v>
      </c>
      <c r="D14" s="27">
        <v>29548.34020785</v>
      </c>
      <c r="E14" s="27">
        <v>2318.1438082499999</v>
      </c>
      <c r="F14" s="28">
        <v>8123.0079243411374</v>
      </c>
      <c r="G14" s="26">
        <v>39989.491940441134</v>
      </c>
      <c r="H14" s="75">
        <v>13.552506471125525</v>
      </c>
      <c r="I14" s="33">
        <v>894.03729388000011</v>
      </c>
      <c r="J14" s="30">
        <v>907.58980035112472</v>
      </c>
      <c r="K14" s="75">
        <v>43080.589800351125</v>
      </c>
      <c r="L14" s="76">
        <v>107.76629745377015</v>
      </c>
      <c r="M14" s="76">
        <v>73.331995049012647</v>
      </c>
      <c r="N14" s="31">
        <v>91.822090205581176</v>
      </c>
      <c r="O14" s="31">
        <v>11.2323608972074</v>
      </c>
      <c r="P14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89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</row>
    <row r="15" spans="1:46" ht="11.15" customHeight="1">
      <c r="A15" s="20">
        <v>2014</v>
      </c>
      <c r="B15" s="27">
        <v>40986.231850873875</v>
      </c>
      <c r="C15" s="27">
        <v>40986.231850873875</v>
      </c>
      <c r="D15" s="27">
        <v>30040</v>
      </c>
      <c r="E15" s="27">
        <v>2382</v>
      </c>
      <c r="F15" s="28">
        <v>8312</v>
      </c>
      <c r="G15" s="26">
        <v>40734</v>
      </c>
      <c r="H15" s="75">
        <v>-252.23185087387537</v>
      </c>
      <c r="I15" s="33">
        <v>716.30871747671881</v>
      </c>
      <c r="J15" s="30">
        <v>464.07686660284526</v>
      </c>
      <c r="K15" s="75">
        <v>43545.076866602845</v>
      </c>
      <c r="L15" s="76">
        <v>106.24318191786742</v>
      </c>
      <c r="M15" s="76">
        <v>74.60692112521501</v>
      </c>
      <c r="N15" s="31">
        <v>91.078115913936813</v>
      </c>
      <c r="O15" s="31">
        <v>11.327692216888883</v>
      </c>
      <c r="P1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89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</row>
    <row r="16" spans="1:46" ht="11.15" customHeight="1">
      <c r="A16" s="20">
        <v>2015</v>
      </c>
      <c r="B16" s="27">
        <v>41968.716514404572</v>
      </c>
      <c r="C16" s="27">
        <v>41968.716514404572</v>
      </c>
      <c r="D16" s="27">
        <v>30431</v>
      </c>
      <c r="E16" s="27">
        <v>2446</v>
      </c>
      <c r="F16" s="28">
        <v>8503</v>
      </c>
      <c r="G16" s="26">
        <v>41380</v>
      </c>
      <c r="H16" s="75">
        <v>-588.71651440457208</v>
      </c>
      <c r="I16" s="33">
        <v>860.33929437820927</v>
      </c>
      <c r="J16" s="30">
        <v>271.62277997363708</v>
      </c>
      <c r="K16" s="75">
        <v>43643.622779973637</v>
      </c>
      <c r="L16" s="76">
        <v>103.99073284680694</v>
      </c>
      <c r="M16" s="76">
        <v>75.571101420817044</v>
      </c>
      <c r="N16" s="31">
        <v>90.847483731854766</v>
      </c>
      <c r="O16" s="31">
        <v>11.450152311653312</v>
      </c>
      <c r="P16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89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</row>
    <row r="17" spans="1:46" ht="14.15" customHeight="1">
      <c r="A17" s="20">
        <v>2016</v>
      </c>
      <c r="B17" s="27">
        <v>42448.199522133153</v>
      </c>
      <c r="C17" s="27">
        <v>42448.199522133153</v>
      </c>
      <c r="D17" s="27">
        <v>30664</v>
      </c>
      <c r="E17" s="27">
        <v>2487</v>
      </c>
      <c r="F17" s="28">
        <v>8593</v>
      </c>
      <c r="G17" s="26">
        <v>41744</v>
      </c>
      <c r="H17" s="75">
        <v>-704.19952213315264</v>
      </c>
      <c r="I17" s="33">
        <v>983.29256118518288</v>
      </c>
      <c r="J17" s="30">
        <v>279.09303905202978</v>
      </c>
      <c r="K17" s="75">
        <v>43491.09303905203</v>
      </c>
      <c r="L17" s="76">
        <v>102.45425020664092</v>
      </c>
      <c r="M17" s="76">
        <v>77.291035070897237</v>
      </c>
      <c r="N17" s="31">
        <v>90.122230710465999</v>
      </c>
      <c r="O17" s="31">
        <v>11.492925676372574</v>
      </c>
      <c r="P17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89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</row>
    <row r="18" spans="1:46" ht="11.15" customHeight="1">
      <c r="A18" s="20">
        <v>2017</v>
      </c>
      <c r="B18" s="27">
        <v>43467.760382911205</v>
      </c>
      <c r="C18" s="27">
        <v>43467.760382911205</v>
      </c>
      <c r="D18" s="27">
        <v>31011</v>
      </c>
      <c r="E18" s="27">
        <v>2519</v>
      </c>
      <c r="F18" s="28">
        <v>8789</v>
      </c>
      <c r="G18" s="26">
        <v>42319</v>
      </c>
      <c r="H18" s="75">
        <v>-1148.7603829112049</v>
      </c>
      <c r="I18" s="33">
        <v>980.7134165009536</v>
      </c>
      <c r="J18" s="30">
        <v>-168.0469664102493</v>
      </c>
      <c r="K18" s="75">
        <v>42891.953033589751</v>
      </c>
      <c r="L18" s="76">
        <v>98.672603485118174</v>
      </c>
      <c r="M18" s="76">
        <v>77.040358469988263</v>
      </c>
      <c r="N18" s="31">
        <v>90.361518680986237</v>
      </c>
      <c r="O18" s="31">
        <v>11.637288438311307</v>
      </c>
      <c r="P18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89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</row>
    <row r="19" spans="1:46" ht="11.15" customHeight="1">
      <c r="A19" s="20">
        <v>2018</v>
      </c>
      <c r="B19" s="27">
        <v>43934.417271398124</v>
      </c>
      <c r="C19" s="27">
        <v>43934.417271398124</v>
      </c>
      <c r="D19" s="27">
        <v>31332</v>
      </c>
      <c r="E19" s="27">
        <v>2572</v>
      </c>
      <c r="F19" s="28">
        <v>8876</v>
      </c>
      <c r="G19" s="26">
        <v>42780</v>
      </c>
      <c r="H19" s="75">
        <v>-1154.4172713981243</v>
      </c>
      <c r="I19" s="33">
        <v>1104.4899325074059</v>
      </c>
      <c r="J19" s="30">
        <v>-49.927338890716783</v>
      </c>
      <c r="K19" s="75">
        <v>42417.072661109283</v>
      </c>
      <c r="L19" s="76">
        <v>96.545759997155628</v>
      </c>
      <c r="M19" s="76">
        <v>75.458642449606302</v>
      </c>
      <c r="N19" s="31">
        <v>89.101349839659932</v>
      </c>
      <c r="O19" s="31">
        <v>11.64168397446527</v>
      </c>
      <c r="P19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89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</row>
    <row r="20" spans="1:46" ht="11.15" customHeight="1" outlineLevel="1">
      <c r="A20" s="20">
        <v>2019</v>
      </c>
      <c r="B20" s="27">
        <v>45315.72813756598</v>
      </c>
      <c r="C20" s="27">
        <v>45315.72813756598</v>
      </c>
      <c r="D20" s="27">
        <v>31648</v>
      </c>
      <c r="E20" s="27">
        <v>2597</v>
      </c>
      <c r="F20" s="28">
        <v>9148</v>
      </c>
      <c r="G20" s="26">
        <v>43393</v>
      </c>
      <c r="H20" s="75">
        <v>-1922.7281375659804</v>
      </c>
      <c r="I20" s="33">
        <v>1109.6547673640841</v>
      </c>
      <c r="J20" s="30">
        <v>-813.0733702018988</v>
      </c>
      <c r="K20" s="75">
        <v>40976.926629798101</v>
      </c>
      <c r="L20" s="76">
        <v>90.426548795255997</v>
      </c>
      <c r="M20" s="76">
        <v>70.285448723779552</v>
      </c>
      <c r="N20" s="31">
        <v>90.0912032950868</v>
      </c>
      <c r="O20" s="31">
        <v>11.887840034411903</v>
      </c>
      <c r="P2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89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</row>
    <row r="21" spans="1:46" ht="11.15" customHeight="1" outlineLevel="1">
      <c r="A21" s="20">
        <v>2020</v>
      </c>
      <c r="B21" s="27">
        <v>45631.106339555357</v>
      </c>
      <c r="C21" s="27">
        <v>45631.106339555357</v>
      </c>
      <c r="D21" s="27">
        <v>31942</v>
      </c>
      <c r="E21" s="27">
        <v>2622</v>
      </c>
      <c r="F21" s="28">
        <v>9211</v>
      </c>
      <c r="G21" s="26">
        <v>43775</v>
      </c>
      <c r="H21" s="75">
        <v>-1856.1063395553574</v>
      </c>
      <c r="I21" s="33">
        <v>1061.2981913205733</v>
      </c>
      <c r="J21" s="30">
        <v>-794.80814823478431</v>
      </c>
      <c r="K21" s="75">
        <v>39576.191851765216</v>
      </c>
      <c r="L21" s="76">
        <v>86.734114093409801</v>
      </c>
      <c r="M21" s="76">
        <v>67.235107114119572</v>
      </c>
      <c r="N21" s="31">
        <v>88.340124770112865</v>
      </c>
      <c r="O21" s="31">
        <v>11.860364282580873</v>
      </c>
      <c r="P2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89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</row>
    <row r="22" spans="1:46" ht="14.15" customHeight="1" outlineLevel="1">
      <c r="A22" s="20">
        <v>2021</v>
      </c>
      <c r="B22" s="27">
        <v>47663.258866406388</v>
      </c>
      <c r="C22" s="27">
        <v>47663.258866406388</v>
      </c>
      <c r="D22" s="27">
        <v>32207</v>
      </c>
      <c r="E22" s="27">
        <v>2643</v>
      </c>
      <c r="F22" s="28">
        <v>9609</v>
      </c>
      <c r="G22" s="26">
        <v>44459</v>
      </c>
      <c r="H22" s="75">
        <v>-3204.2588664063878</v>
      </c>
      <c r="I22" s="33">
        <v>982.82196025026417</v>
      </c>
      <c r="J22" s="30">
        <v>-2221.4369061561229</v>
      </c>
      <c r="K22" s="75">
        <v>36769.563093843877</v>
      </c>
      <c r="L22" s="76">
        <v>77.151408017512438</v>
      </c>
      <c r="M22" s="76">
        <v>58.817915290517888</v>
      </c>
      <c r="N22" s="31">
        <v>89.817191754181238</v>
      </c>
      <c r="O22" s="31">
        <v>12.286721865713313</v>
      </c>
      <c r="P22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9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</row>
    <row r="23" spans="1:46" ht="11.15" customHeight="1" outlineLevel="1">
      <c r="A23" s="20">
        <v>2022</v>
      </c>
      <c r="B23" s="27">
        <v>48037.660199035396</v>
      </c>
      <c r="C23" s="27">
        <v>48037.660199035396</v>
      </c>
      <c r="D23" s="27">
        <v>32452</v>
      </c>
      <c r="E23" s="27">
        <v>2664</v>
      </c>
      <c r="F23" s="28">
        <v>9684</v>
      </c>
      <c r="G23" s="26">
        <v>44800</v>
      </c>
      <c r="H23" s="75">
        <v>-3237.6601990353956</v>
      </c>
      <c r="I23" s="33">
        <v>885.09761654446879</v>
      </c>
      <c r="J23" s="30">
        <v>-2352.5625824909293</v>
      </c>
      <c r="K23" s="75">
        <v>33873.437417509071</v>
      </c>
      <c r="L23" s="76">
        <v>70.522999602367079</v>
      </c>
      <c r="M23" s="76">
        <v>53.214501600214149</v>
      </c>
      <c r="N23" s="31">
        <v>88.070175438596493</v>
      </c>
      <c r="O23" s="31">
        <v>12.289720506173667</v>
      </c>
      <c r="P23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89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</row>
    <row r="24" spans="1:46" ht="11.15" customHeight="1" outlineLevel="1">
      <c r="A24" s="20">
        <v>2023</v>
      </c>
      <c r="B24" s="27">
        <v>50127.243477621392</v>
      </c>
      <c r="C24" s="27">
        <v>50127.243477621392</v>
      </c>
      <c r="D24" s="27">
        <v>32660</v>
      </c>
      <c r="E24" s="27">
        <v>2681</v>
      </c>
      <c r="F24" s="28">
        <v>10094</v>
      </c>
      <c r="G24" s="26">
        <v>45435</v>
      </c>
      <c r="H24" s="75">
        <v>-4692.2434776213922</v>
      </c>
      <c r="I24" s="33">
        <v>755.6659791100335</v>
      </c>
      <c r="J24" s="30">
        <v>-3936.5774985113603</v>
      </c>
      <c r="K24" s="75">
        <v>29436.42250148864</v>
      </c>
      <c r="L24" s="76">
        <v>58.735583179512737</v>
      </c>
      <c r="M24" s="76">
        <v>42.683733918707063</v>
      </c>
      <c r="N24" s="31">
        <v>89.429523356224934</v>
      </c>
      <c r="O24" s="31">
        <v>12.742740848709424</v>
      </c>
      <c r="P24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89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</row>
    <row r="25" spans="1:46" ht="11.15" customHeight="1" outlineLevel="1">
      <c r="A25" s="20">
        <v>2024</v>
      </c>
      <c r="B25" s="27">
        <v>50550.898623704335</v>
      </c>
      <c r="C25" s="27">
        <v>50550.898623704335</v>
      </c>
      <c r="D25" s="27">
        <v>32859</v>
      </c>
      <c r="E25" s="27">
        <v>2697</v>
      </c>
      <c r="F25" s="28">
        <v>10179</v>
      </c>
      <c r="G25" s="26">
        <v>45735</v>
      </c>
      <c r="H25" s="75">
        <v>-4815.8986237043355</v>
      </c>
      <c r="I25" s="33">
        <v>601.22057681666433</v>
      </c>
      <c r="J25" s="30">
        <v>-4214.6780468876677</v>
      </c>
      <c r="K25" s="75">
        <v>24786.321953112332</v>
      </c>
      <c r="L25" s="76">
        <v>49.048210363982683</v>
      </c>
      <c r="M25" s="76">
        <v>34.167873377514809</v>
      </c>
      <c r="N25" s="31">
        <v>87.691435810247683</v>
      </c>
      <c r="O25" s="31">
        <v>12.772590131504472</v>
      </c>
      <c r="P25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89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</row>
    <row r="26" spans="1:46" ht="11.15" customHeight="1" outlineLevel="1">
      <c r="A26" s="20">
        <v>2025</v>
      </c>
      <c r="B26" s="27">
        <v>52882.120297707013</v>
      </c>
      <c r="C26" s="27">
        <v>52882.120297707013</v>
      </c>
      <c r="D26" s="27">
        <v>33033</v>
      </c>
      <c r="E26" s="27">
        <v>2711</v>
      </c>
      <c r="F26" s="28">
        <v>10635</v>
      </c>
      <c r="G26" s="26">
        <v>46379</v>
      </c>
      <c r="H26" s="75">
        <v>-6503.1202977070134</v>
      </c>
      <c r="I26" s="33">
        <v>407.31952127853253</v>
      </c>
      <c r="J26" s="30">
        <v>-6095.8007764284775</v>
      </c>
      <c r="K26" s="75">
        <v>18324.199223571522</v>
      </c>
      <c r="L26" s="76">
        <v>34.669818511338185</v>
      </c>
      <c r="M26" s="76">
        <v>21.156028096793616</v>
      </c>
      <c r="N26" s="31">
        <v>88.910528723612842</v>
      </c>
      <c r="O26" s="31">
        <v>13.291345055532542</v>
      </c>
      <c r="P26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89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</row>
    <row r="27" spans="1:46" ht="14.15" customHeight="1" outlineLevel="1">
      <c r="A27" s="20">
        <v>2026</v>
      </c>
      <c r="B27" s="27">
        <v>53337.790869831508</v>
      </c>
      <c r="C27" s="27">
        <v>53337.790869831508</v>
      </c>
      <c r="D27" s="27">
        <v>33205</v>
      </c>
      <c r="E27" s="27">
        <v>2726</v>
      </c>
      <c r="F27" s="28">
        <v>10727</v>
      </c>
      <c r="G27" s="26">
        <v>46658</v>
      </c>
      <c r="H27" s="75">
        <v>-6679.7908698315077</v>
      </c>
      <c r="I27" s="33">
        <v>183.21770841692424</v>
      </c>
      <c r="J27" s="30">
        <v>-6496.5731614145843</v>
      </c>
      <c r="K27" s="75">
        <v>11556.426838585416</v>
      </c>
      <c r="L27" s="76">
        <v>21.690529359503344</v>
      </c>
      <c r="M27" s="76">
        <v>9.465568545529953</v>
      </c>
      <c r="N27" s="31">
        <v>87.156127874943948</v>
      </c>
      <c r="O27" s="31">
        <v>13.336410555665406</v>
      </c>
      <c r="P27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89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</row>
    <row r="28" spans="1:46" ht="11.15" customHeight="1">
      <c r="A28" s="20">
        <v>2027</v>
      </c>
      <c r="B28" s="27">
        <v>55786.939667944192</v>
      </c>
      <c r="C28" s="27">
        <v>55786.939667944192</v>
      </c>
      <c r="D28" s="27">
        <v>33369</v>
      </c>
      <c r="E28" s="27">
        <v>2739</v>
      </c>
      <c r="F28" s="28">
        <v>11206</v>
      </c>
      <c r="G28" s="26">
        <v>47314</v>
      </c>
      <c r="H28" s="75">
        <v>-8472.9396679441925</v>
      </c>
      <c r="I28" s="33">
        <v>-84.180888795491882</v>
      </c>
      <c r="J28" s="30">
        <v>-8557.1205567396828</v>
      </c>
      <c r="K28" s="75">
        <v>2828.8794432603172</v>
      </c>
      <c r="L28" s="76">
        <v>5.0955469516721639</v>
      </c>
      <c r="M28" s="76">
        <v>-5.7376051984196454</v>
      </c>
      <c r="N28" s="31">
        <v>88.592871722405405</v>
      </c>
      <c r="O28" s="31">
        <v>13.880364677700291</v>
      </c>
      <c r="P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89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</row>
    <row r="29" spans="1:46" s="2" customFormat="1" ht="11.15" customHeight="1">
      <c r="A29" s="20">
        <v>2028</v>
      </c>
      <c r="B29" s="27">
        <v>56321.13690495176</v>
      </c>
      <c r="C29" s="27">
        <v>56321.13690495176</v>
      </c>
      <c r="D29" s="27">
        <v>33549</v>
      </c>
      <c r="E29" s="27">
        <v>2754</v>
      </c>
      <c r="F29" s="28">
        <v>11313</v>
      </c>
      <c r="G29" s="26">
        <v>47616</v>
      </c>
      <c r="H29" s="75">
        <v>-8705.1369049517598</v>
      </c>
      <c r="I29" s="33" t="s">
        <v>13</v>
      </c>
      <c r="J29" s="33" t="s">
        <v>13</v>
      </c>
      <c r="K29" s="33" t="s">
        <v>13</v>
      </c>
      <c r="L29" s="33" t="s">
        <v>13</v>
      </c>
      <c r="M29" s="33" t="s">
        <v>13</v>
      </c>
      <c r="N29" s="31">
        <v>86.852815318782135</v>
      </c>
      <c r="O29" s="31">
        <v>13.938070212089004</v>
      </c>
      <c r="P29"/>
      <c r="Q29" s="91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89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</row>
    <row r="30" spans="1:46" s="2" customFormat="1" ht="11.15" customHeight="1">
      <c r="A30" s="20">
        <v>2029</v>
      </c>
      <c r="B30" s="27">
        <v>58841.663018863299</v>
      </c>
      <c r="C30" s="27">
        <v>58841.663018863299</v>
      </c>
      <c r="D30" s="27">
        <v>33740</v>
      </c>
      <c r="E30" s="27">
        <v>2769</v>
      </c>
      <c r="F30" s="28">
        <v>11807</v>
      </c>
      <c r="G30" s="26">
        <v>48316</v>
      </c>
      <c r="H30" s="75">
        <v>-10525.663018863299</v>
      </c>
      <c r="I30" s="33" t="s">
        <v>13</v>
      </c>
      <c r="J30" s="33" t="s">
        <v>13</v>
      </c>
      <c r="K30" s="33" t="s">
        <v>13</v>
      </c>
      <c r="L30" s="33" t="s">
        <v>13</v>
      </c>
      <c r="M30" s="33" t="s">
        <v>13</v>
      </c>
      <c r="N30" s="31">
        <v>88.181818181818187</v>
      </c>
      <c r="O30" s="31">
        <v>14.479535186781369</v>
      </c>
      <c r="P30"/>
      <c r="Q30" s="91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89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</row>
    <row r="31" spans="1:46" s="19" customFormat="1" ht="11.15" customHeight="1">
      <c r="A31" s="40">
        <v>2030</v>
      </c>
      <c r="B31" s="39">
        <v>59279.83538021252</v>
      </c>
      <c r="C31" s="39">
        <v>59279.83538021252</v>
      </c>
      <c r="D31" s="39">
        <v>33945</v>
      </c>
      <c r="E31" s="39">
        <v>2786</v>
      </c>
      <c r="F31" s="80">
        <v>11894</v>
      </c>
      <c r="G31" s="37">
        <v>48625</v>
      </c>
      <c r="H31" s="78">
        <v>-10654.83538021252</v>
      </c>
      <c r="I31" s="33" t="s">
        <v>13</v>
      </c>
      <c r="J31" s="33" t="s">
        <v>13</v>
      </c>
      <c r="K31" s="33" t="s">
        <v>13</v>
      </c>
      <c r="L31" s="33" t="s">
        <v>13</v>
      </c>
      <c r="M31" s="33" t="s">
        <v>13</v>
      </c>
      <c r="N31" s="36">
        <v>86.459517045454547</v>
      </c>
      <c r="O31" s="36">
        <v>14.499235732549105</v>
      </c>
      <c r="P31"/>
      <c r="Q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89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</row>
    <row r="32" spans="1:46" s="2" customFormat="1" ht="14.15" customHeight="1">
      <c r="A32" s="20">
        <f t="shared" ref="A32:A41" si="0">+A31+1</f>
        <v>2031</v>
      </c>
      <c r="B32" s="27">
        <v>61819.515772294289</v>
      </c>
      <c r="C32" s="27">
        <v>61819.515772294289</v>
      </c>
      <c r="D32" s="27">
        <v>34166</v>
      </c>
      <c r="E32" s="27">
        <v>2804</v>
      </c>
      <c r="F32" s="28">
        <v>12392</v>
      </c>
      <c r="G32" s="26">
        <v>49362</v>
      </c>
      <c r="H32" s="75">
        <v>-12457.515772294289</v>
      </c>
      <c r="I32" s="33" t="s">
        <v>13</v>
      </c>
      <c r="J32" s="33" t="s">
        <v>13</v>
      </c>
      <c r="K32" s="33" t="s">
        <v>13</v>
      </c>
      <c r="L32" s="33" t="s">
        <v>13</v>
      </c>
      <c r="M32" s="33" t="s">
        <v>13</v>
      </c>
      <c r="N32" s="31">
        <v>87.980732959986071</v>
      </c>
      <c r="O32" s="31">
        <v>15.022756259371548</v>
      </c>
      <c r="P32"/>
      <c r="Q32" s="91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89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</row>
    <row r="33" spans="1:46" s="2" customFormat="1" ht="11.15" customHeight="1">
      <c r="A33" s="20">
        <f t="shared" si="0"/>
        <v>2032</v>
      </c>
      <c r="B33" s="27">
        <v>62004.719338483163</v>
      </c>
      <c r="C33" s="27">
        <v>62004.719338483163</v>
      </c>
      <c r="D33" s="27">
        <v>34409</v>
      </c>
      <c r="E33" s="27">
        <v>2824</v>
      </c>
      <c r="F33" s="28">
        <v>12430</v>
      </c>
      <c r="G33" s="26">
        <v>49663</v>
      </c>
      <c r="H33" s="75">
        <v>-12341.719338483163</v>
      </c>
      <c r="I33" s="33" t="s">
        <v>13</v>
      </c>
      <c r="J33" s="33" t="s">
        <v>13</v>
      </c>
      <c r="K33" s="33" t="s">
        <v>13</v>
      </c>
      <c r="L33" s="33" t="s">
        <v>13</v>
      </c>
      <c r="M33" s="33" t="s">
        <v>13</v>
      </c>
      <c r="N33" s="31">
        <v>86.246444419160312</v>
      </c>
      <c r="O33" s="31">
        <v>14.961318349277725</v>
      </c>
      <c r="P33"/>
      <c r="Q33" s="91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89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</row>
    <row r="34" spans="1:46" s="2" customFormat="1" ht="11.15" customHeight="1">
      <c r="A34" s="20">
        <f t="shared" si="0"/>
        <v>2033</v>
      </c>
      <c r="B34" s="27">
        <v>64325.594534778931</v>
      </c>
      <c r="C34" s="27">
        <v>64325.594534778931</v>
      </c>
      <c r="D34" s="27">
        <v>34669</v>
      </c>
      <c r="E34" s="27">
        <v>2845</v>
      </c>
      <c r="F34" s="28">
        <v>12885</v>
      </c>
      <c r="G34" s="26">
        <v>50399</v>
      </c>
      <c r="H34" s="75">
        <v>-13926.594534778931</v>
      </c>
      <c r="I34" s="33" t="s">
        <v>13</v>
      </c>
      <c r="J34" s="33" t="s">
        <v>13</v>
      </c>
      <c r="K34" s="33" t="s">
        <v>13</v>
      </c>
      <c r="L34" s="33" t="s">
        <v>13</v>
      </c>
      <c r="M34" s="33" t="s">
        <v>13</v>
      </c>
      <c r="N34" s="31">
        <v>87.633017289459005</v>
      </c>
      <c r="O34" s="31">
        <v>15.405069025053669</v>
      </c>
      <c r="P34"/>
      <c r="Q34" s="91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89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</row>
    <row r="35" spans="1:46" s="2" customFormat="1" ht="11.15" customHeight="1">
      <c r="A35" s="20">
        <f t="shared" si="0"/>
        <v>2034</v>
      </c>
      <c r="B35" s="27">
        <v>64283.254255391592</v>
      </c>
      <c r="C35" s="27">
        <v>64283.254255391592</v>
      </c>
      <c r="D35" s="27">
        <v>34940</v>
      </c>
      <c r="E35" s="27">
        <v>2867</v>
      </c>
      <c r="F35" s="28">
        <v>12878</v>
      </c>
      <c r="G35" s="26">
        <v>50685</v>
      </c>
      <c r="H35" s="75">
        <v>-13598.254255391592</v>
      </c>
      <c r="I35" s="33" t="s">
        <v>13</v>
      </c>
      <c r="J35" s="33" t="s">
        <v>13</v>
      </c>
      <c r="K35" s="33" t="s">
        <v>13</v>
      </c>
      <c r="L35" s="33" t="s">
        <v>13</v>
      </c>
      <c r="M35" s="33" t="s">
        <v>13</v>
      </c>
      <c r="N35" s="31">
        <v>85.919890635680105</v>
      </c>
      <c r="O35" s="31">
        <v>15.275484660746235</v>
      </c>
      <c r="P35"/>
      <c r="Q35" s="91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89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</row>
    <row r="36" spans="1:46" s="2" customFormat="1" ht="12" customHeight="1">
      <c r="A36" s="20">
        <f t="shared" si="0"/>
        <v>2035</v>
      </c>
      <c r="B36" s="27">
        <v>66379.410590060026</v>
      </c>
      <c r="C36" s="27">
        <v>66379.410590060026</v>
      </c>
      <c r="D36" s="27">
        <v>35231</v>
      </c>
      <c r="E36" s="27">
        <v>2891</v>
      </c>
      <c r="F36" s="28">
        <v>13289</v>
      </c>
      <c r="G36" s="26">
        <v>51411</v>
      </c>
      <c r="H36" s="75">
        <v>-14968.410590060026</v>
      </c>
      <c r="I36" s="33" t="s">
        <v>13</v>
      </c>
      <c r="J36" s="33" t="s">
        <v>13</v>
      </c>
      <c r="K36" s="33" t="s">
        <v>13</v>
      </c>
      <c r="L36" s="33" t="s">
        <v>13</v>
      </c>
      <c r="M36" s="33" t="s">
        <v>13</v>
      </c>
      <c r="N36" s="32">
        <v>87.182675814751278</v>
      </c>
      <c r="O36" s="31">
        <v>15.643439320289708</v>
      </c>
      <c r="P36"/>
      <c r="Q36" s="91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89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</row>
    <row r="37" spans="1:46" ht="13.5" hidden="1" customHeight="1">
      <c r="A37" s="20">
        <f t="shared" si="0"/>
        <v>2036</v>
      </c>
      <c r="B37" s="27">
        <v>68186.591288685537</v>
      </c>
      <c r="C37" s="27">
        <v>68186.591288685537</v>
      </c>
      <c r="D37" s="27">
        <v>39062</v>
      </c>
      <c r="E37" s="27">
        <v>3175</v>
      </c>
      <c r="F37" s="87">
        <v>13656</v>
      </c>
      <c r="G37" s="86">
        <v>55893</v>
      </c>
      <c r="H37" s="34">
        <v>-12293.591288685537</v>
      </c>
      <c r="I37" s="85">
        <v>-2354</v>
      </c>
      <c r="J37" s="84">
        <v>-14647.591288685537</v>
      </c>
      <c r="K37" s="83">
        <v>-66504.591288685537</v>
      </c>
      <c r="L37" s="82">
        <v>-97.533239353645328</v>
      </c>
      <c r="M37" s="23">
        <v>-97.533239353645328</v>
      </c>
      <c r="N37" s="22">
        <v>85.697243932538044</v>
      </c>
      <c r="O37" s="81">
        <v>14.492966100862532</v>
      </c>
      <c r="P37" s="1">
        <v>470480.58219516219</v>
      </c>
    </row>
    <row r="38" spans="1:46" ht="10.5" hidden="1" customHeight="1">
      <c r="A38" s="20">
        <f t="shared" si="0"/>
        <v>2037</v>
      </c>
      <c r="B38" s="27">
        <v>70099.431901741016</v>
      </c>
      <c r="C38" s="27">
        <v>68787.906305270983</v>
      </c>
      <c r="D38" s="27">
        <v>39912</v>
      </c>
      <c r="E38" s="27">
        <v>3157</v>
      </c>
      <c r="F38" s="87">
        <v>13838</v>
      </c>
      <c r="G38" s="86">
        <v>66405.081242096421</v>
      </c>
      <c r="H38" s="34">
        <v>-3664.8250631745541</v>
      </c>
      <c r="I38" s="85">
        <v>-2382.8250631745614</v>
      </c>
      <c r="J38" s="84">
        <v>46452.174936825439</v>
      </c>
      <c r="K38" s="83">
        <v>67.529566506468839</v>
      </c>
      <c r="L38" s="82">
        <v>67.529566506468839</v>
      </c>
      <c r="M38" s="23">
        <v>85.545136253458367</v>
      </c>
      <c r="N38" s="22">
        <v>14.027893186844462</v>
      </c>
      <c r="O38" s="81">
        <v>490365.19874403637</v>
      </c>
    </row>
    <row r="39" spans="1:46" ht="10.5" hidden="1" customHeight="1">
      <c r="A39" s="20">
        <f t="shared" si="0"/>
        <v>2038</v>
      </c>
      <c r="B39" s="27">
        <v>69696.443164000375</v>
      </c>
      <c r="C39" s="27">
        <v>68389.283314877306</v>
      </c>
      <c r="D39" s="27">
        <v>40427</v>
      </c>
      <c r="E39" s="27">
        <v>3198</v>
      </c>
      <c r="F39" s="87">
        <v>13763</v>
      </c>
      <c r="G39" s="86">
        <v>67020.254882355046</v>
      </c>
      <c r="H39" s="34">
        <v>-2563.0284325222601</v>
      </c>
      <c r="I39" s="85">
        <v>-1369.0284325222601</v>
      </c>
      <c r="J39" s="84">
        <v>44396.97156747774</v>
      </c>
      <c r="K39" s="83">
        <v>64.918024309548045</v>
      </c>
      <c r="L39" s="82">
        <v>64.918024309548045</v>
      </c>
      <c r="M39" s="23">
        <v>83.696730147323024</v>
      </c>
      <c r="N39" s="22">
        <v>13.771121597684665</v>
      </c>
      <c r="O39" s="81">
        <v>496613.74950298585</v>
      </c>
    </row>
    <row r="40" spans="1:46" ht="10.5" hidden="1" customHeight="1">
      <c r="A40" s="20">
        <f t="shared" si="0"/>
        <v>2039</v>
      </c>
      <c r="B40" s="27">
        <v>71851.921057116808</v>
      </c>
      <c r="C40" s="27">
        <v>70497.173157615791</v>
      </c>
      <c r="D40" s="27">
        <v>40960</v>
      </c>
      <c r="E40" s="27">
        <v>3241</v>
      </c>
      <c r="F40" s="87">
        <v>14178</v>
      </c>
      <c r="G40" s="86">
        <v>67902.107813158582</v>
      </c>
      <c r="H40" s="34">
        <v>-3689.065344457209</v>
      </c>
      <c r="I40" s="85">
        <v>-2595.065344457209</v>
      </c>
      <c r="J40" s="84">
        <v>41145.934655542791</v>
      </c>
      <c r="K40" s="83">
        <v>58.365368159585287</v>
      </c>
      <c r="L40" s="82">
        <v>58.365368159585287</v>
      </c>
      <c r="M40" s="23">
        <v>84.965071030052968</v>
      </c>
      <c r="N40" s="22">
        <v>14.013116770412523</v>
      </c>
      <c r="O40" s="81">
        <v>503079.89516268385</v>
      </c>
    </row>
    <row r="41" spans="1:46" ht="10.5" hidden="1" customHeight="1">
      <c r="A41" s="20">
        <f t="shared" si="0"/>
        <v>2040</v>
      </c>
      <c r="B41" s="27">
        <v>71376.341372603289</v>
      </c>
      <c r="C41" s="27">
        <v>70018.643210411377</v>
      </c>
      <c r="D41" s="27">
        <v>41486</v>
      </c>
      <c r="E41" s="27">
        <v>3282</v>
      </c>
      <c r="F41" s="87">
        <v>14087</v>
      </c>
      <c r="G41" s="86">
        <v>68521.031375234525</v>
      </c>
      <c r="H41" s="34">
        <v>-2500.6118351768528</v>
      </c>
      <c r="I41" s="85">
        <v>-1497.6118351768528</v>
      </c>
      <c r="J41" s="84">
        <v>39040.388164823147</v>
      </c>
      <c r="K41" s="83">
        <v>55.757133207371346</v>
      </c>
      <c r="L41" s="82">
        <v>55.757133207371346</v>
      </c>
      <c r="M41" s="23">
        <v>83.14270639781617</v>
      </c>
      <c r="N41" s="22">
        <v>13.743657811599203</v>
      </c>
      <c r="O41" s="81">
        <v>509461.48521915259</v>
      </c>
    </row>
    <row r="42" spans="1:46" ht="1.5" customHeight="1"/>
    <row r="43" spans="1:46" ht="5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46">
      <c r="A44" s="2" t="s">
        <v>47</v>
      </c>
      <c r="B44" s="2"/>
      <c r="C44" s="2"/>
      <c r="D44" s="2"/>
      <c r="E44" s="2"/>
      <c r="F44" s="2"/>
      <c r="G44" s="5"/>
      <c r="H44" s="5"/>
      <c r="I44" s="2"/>
    </row>
    <row r="45" spans="1:46">
      <c r="A45" s="19" t="s">
        <v>11</v>
      </c>
      <c r="B45" s="2"/>
      <c r="C45" s="2"/>
      <c r="D45" s="2"/>
      <c r="E45" s="2"/>
      <c r="F45" s="2"/>
      <c r="G45" s="5"/>
      <c r="H45" s="5"/>
      <c r="I45" s="2"/>
    </row>
    <row r="46" spans="1:46">
      <c r="A46" s="5" t="s">
        <v>10</v>
      </c>
      <c r="C46" s="18">
        <v>2013</v>
      </c>
      <c r="D46" s="18">
        <v>2014</v>
      </c>
      <c r="E46" s="18">
        <v>2015</v>
      </c>
      <c r="F46" s="18">
        <v>2016</v>
      </c>
      <c r="G46" s="17">
        <v>2017</v>
      </c>
      <c r="H46" s="17">
        <v>2018</v>
      </c>
      <c r="I46" s="17" t="s">
        <v>9</v>
      </c>
      <c r="J46" s="16" t="s">
        <v>8</v>
      </c>
      <c r="K46" s="2" t="s">
        <v>7</v>
      </c>
      <c r="M46" s="4"/>
      <c r="N46" s="5"/>
    </row>
    <row r="47" spans="1:46">
      <c r="A47" s="5" t="s">
        <v>6</v>
      </c>
      <c r="C47" s="12">
        <f>'[2]AHV_g.O A-17-2010_d'!D43</f>
        <v>0.8</v>
      </c>
      <c r="D47" s="12">
        <v>0.7</v>
      </c>
      <c r="E47" s="12">
        <v>0.8</v>
      </c>
      <c r="F47" s="12">
        <v>1</v>
      </c>
      <c r="G47" s="12">
        <v>1.4</v>
      </c>
      <c r="H47" s="12">
        <v>1.4</v>
      </c>
      <c r="I47" s="12">
        <v>2</v>
      </c>
      <c r="J47" s="16"/>
      <c r="K47" s="2" t="s">
        <v>5</v>
      </c>
      <c r="M47" s="2"/>
      <c r="N47" s="13"/>
    </row>
    <row r="48" spans="1:46" ht="14.25" customHeight="1">
      <c r="A48" s="5" t="s">
        <v>4</v>
      </c>
      <c r="C48" s="12">
        <v>0.2</v>
      </c>
      <c r="D48" s="12">
        <v>0.2</v>
      </c>
      <c r="E48" s="12">
        <v>0.2</v>
      </c>
      <c r="F48" s="12">
        <v>0.2</v>
      </c>
      <c r="G48" s="12">
        <v>0.2</v>
      </c>
      <c r="H48" s="12">
        <v>0.2</v>
      </c>
      <c r="I48" s="12">
        <v>0.2</v>
      </c>
      <c r="J48" s="2"/>
      <c r="K48" s="14"/>
      <c r="L48" s="2"/>
      <c r="M48" s="2"/>
      <c r="N48" s="13"/>
    </row>
    <row r="49" spans="1:15">
      <c r="A49" s="2" t="s">
        <v>3</v>
      </c>
      <c r="C49" s="12">
        <v>0</v>
      </c>
      <c r="D49" s="12">
        <v>0.2</v>
      </c>
      <c r="E49" s="12">
        <v>0.4</v>
      </c>
      <c r="F49" s="12">
        <v>1</v>
      </c>
      <c r="G49" s="12">
        <v>1</v>
      </c>
      <c r="H49" s="12">
        <v>1</v>
      </c>
      <c r="I49" s="12">
        <v>1.5</v>
      </c>
      <c r="J49" s="2"/>
      <c r="K49" s="2"/>
      <c r="L49" s="2"/>
      <c r="M49" s="2"/>
      <c r="N49" s="2"/>
    </row>
    <row r="50" spans="1:15">
      <c r="A50" s="5" t="s">
        <v>2</v>
      </c>
      <c r="B50" s="11"/>
      <c r="C50" s="2"/>
      <c r="D50" s="2"/>
      <c r="E50" s="2"/>
      <c r="F50" s="2"/>
      <c r="G50" s="2"/>
      <c r="H50" s="2"/>
      <c r="O50" s="10" t="s">
        <v>1</v>
      </c>
    </row>
    <row r="51" spans="1:15" ht="3.75" customHeight="1">
      <c r="A51" s="9"/>
      <c r="B51" s="8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</row>
    <row r="52" spans="1:15">
      <c r="J52" s="2"/>
    </row>
    <row r="53" spans="1:15">
      <c r="H53" s="5"/>
      <c r="J53" s="2"/>
    </row>
    <row r="54" spans="1:15">
      <c r="E54" s="5"/>
      <c r="H54" s="4"/>
      <c r="J54" s="2"/>
    </row>
    <row r="55" spans="1:15">
      <c r="E55" s="2"/>
      <c r="H55" s="3"/>
      <c r="J55" s="2"/>
    </row>
    <row r="56" spans="1:15">
      <c r="E56" s="2"/>
      <c r="J56" s="2"/>
    </row>
    <row r="57" spans="1:15">
      <c r="J57" s="2"/>
    </row>
    <row r="58" spans="1:15">
      <c r="F58" s="1" t="s">
        <v>0</v>
      </c>
    </row>
    <row r="61" spans="1:15">
      <c r="C61" s="1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9</vt:i4>
      </vt:variant>
    </vt:vector>
  </HeadingPairs>
  <TitlesOfParts>
    <vt:vector size="12" baseType="lpstr">
      <vt:lpstr>AHV_gO_Abr13_A17_d</vt:lpstr>
      <vt:lpstr>AHV_gO_Abr13_A18_d</vt:lpstr>
      <vt:lpstr>AHV_gO_Abr13_A09_d</vt:lpstr>
      <vt:lpstr>AHV_gO_Abr13_A09_d!Area_stampa</vt:lpstr>
      <vt:lpstr>AHV_gO_Abr13_A17_d!Area_stampa</vt:lpstr>
      <vt:lpstr>AHV_gO_Abr13_A18_d!Area_stampa</vt:lpstr>
      <vt:lpstr>AHV_gO_Abr13_A09_d!IV_Finanzhaushalt</vt:lpstr>
      <vt:lpstr>AHV_gO_Abr13_A17_d!IV_Finanzhaushalt</vt:lpstr>
      <vt:lpstr>AHV_gO_Abr13_A18_d!IV_Finanzhaushalt</vt:lpstr>
      <vt:lpstr>AHV_gO_Abr13_A09_d!IV_Finanzhaushalt_mit_11._AHV_Revision</vt:lpstr>
      <vt:lpstr>AHV_gO_Abr13_A17_d!IV_Finanzhaushalt_mit_11._AHV_Revision</vt:lpstr>
      <vt:lpstr>AHV_gO_Abr13_A18_d!IV_Finanzhaushalt_mit_11._AHV_Revision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cp:lastPrinted>2024-02-01T12:16:50Z</cp:lastPrinted>
  <dcterms:created xsi:type="dcterms:W3CDTF">2023-12-01T09:37:25Z</dcterms:created>
  <dcterms:modified xsi:type="dcterms:W3CDTF">2024-02-01T12:37:08Z</dcterms:modified>
</cp:coreProperties>
</file>