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fz\"/>
    </mc:Choice>
  </mc:AlternateContent>
  <xr:revisionPtr revIDLastSave="0" documentId="13_ncr:1_{B64B8DE7-279F-4588-A501-7A2FF81A791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amZ_AFam_4" sheetId="13" r:id="rId1"/>
  </sheets>
  <definedNames>
    <definedName name="_xlnm.Print_Area" localSheetId="0">FamZ_AFam_4!$A$1:$BK$45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84" i="13" l="1"/>
  <c r="BJ28" i="13"/>
  <c r="BK28" i="13" l="1"/>
  <c r="BJ25" i="13"/>
  <c r="BK23" i="13" l="1"/>
  <c r="BK24" i="13"/>
  <c r="BK25" i="13"/>
  <c r="BK26" i="13"/>
  <c r="BK22" i="13"/>
  <c r="BJ26" i="13"/>
  <c r="BJ22" i="13"/>
  <c r="BK21" i="13"/>
  <c r="BJ23" i="13"/>
  <c r="BJ21" i="13"/>
  <c r="BJ24" i="13"/>
  <c r="BI82" i="13" l="1"/>
  <c r="BI81" i="13"/>
  <c r="BK10" i="13" l="1"/>
  <c r="BK13" i="13"/>
  <c r="BK12" i="13"/>
  <c r="BK11" i="13"/>
  <c r="BJ13" i="13"/>
  <c r="BJ10" i="13"/>
  <c r="BJ11" i="13"/>
  <c r="BJ12" i="13"/>
  <c r="BI84" i="13" l="1"/>
  <c r="BI83" i="13" l="1"/>
  <c r="BI85" i="13" s="1"/>
  <c r="BJ5" i="13" l="1"/>
  <c r="BJ6" i="13"/>
  <c r="BJ7" i="13"/>
  <c r="BJ8" i="13"/>
  <c r="BK7" i="13" l="1"/>
  <c r="BK5" i="13"/>
  <c r="BK8" i="13"/>
  <c r="BK6" i="13"/>
  <c r="D81" i="13"/>
  <c r="E81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R81" i="13"/>
  <c r="S81" i="13"/>
  <c r="T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AI81" i="13"/>
  <c r="AJ81" i="13"/>
  <c r="AK81" i="13"/>
  <c r="AL81" i="13"/>
  <c r="AM81" i="13"/>
  <c r="AN81" i="13"/>
  <c r="AO81" i="13"/>
  <c r="AP81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J29" i="13"/>
  <c r="BJ14" i="13"/>
  <c r="BA83" i="13"/>
  <c r="BB83" i="13"/>
  <c r="BC83" i="13"/>
  <c r="BD83" i="13"/>
  <c r="BE83" i="13"/>
  <c r="BG83" i="13"/>
  <c r="BH83" i="13"/>
  <c r="BJ16" i="13"/>
  <c r="BJ18" i="13"/>
  <c r="D82" i="13"/>
  <c r="E82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R82" i="13"/>
  <c r="S82" i="13"/>
  <c r="T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AI82" i="13"/>
  <c r="AJ82" i="13"/>
  <c r="AK82" i="13"/>
  <c r="AL82" i="13"/>
  <c r="AM82" i="13"/>
  <c r="AN82" i="13"/>
  <c r="AO82" i="13"/>
  <c r="AP82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D84" i="13"/>
  <c r="E84" i="13"/>
  <c r="F84" i="13"/>
  <c r="G84" i="13"/>
  <c r="H84" i="13"/>
  <c r="I84" i="13"/>
  <c r="J84" i="13"/>
  <c r="K84" i="13"/>
  <c r="L84" i="13"/>
  <c r="M84" i="13"/>
  <c r="N84" i="13"/>
  <c r="O84" i="13"/>
  <c r="P84" i="13"/>
  <c r="Q84" i="13"/>
  <c r="R84" i="13"/>
  <c r="S84" i="13"/>
  <c r="T84" i="13"/>
  <c r="U84" i="13"/>
  <c r="V84" i="13"/>
  <c r="W84" i="13"/>
  <c r="X84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AK84" i="13"/>
  <c r="AL84" i="13"/>
  <c r="AM84" i="13"/>
  <c r="AN84" i="13"/>
  <c r="AO84" i="13"/>
  <c r="AP84" i="13"/>
  <c r="AQ84" i="13"/>
  <c r="AR84" i="13"/>
  <c r="AS84" i="13"/>
  <c r="AT84" i="13"/>
  <c r="AV84" i="13"/>
  <c r="AW84" i="13"/>
  <c r="AX84" i="13"/>
  <c r="AY84" i="13"/>
  <c r="BA84" i="13"/>
  <c r="BB84" i="13"/>
  <c r="BC84" i="13"/>
  <c r="BD84" i="13"/>
  <c r="BE84" i="13"/>
  <c r="BF84" i="13"/>
  <c r="BG84" i="13"/>
  <c r="BH84" i="13"/>
  <c r="C82" i="13"/>
  <c r="BK14" i="13" l="1"/>
  <c r="AZ84" i="13"/>
  <c r="BK29" i="13"/>
  <c r="BH85" i="13"/>
  <c r="AG83" i="13"/>
  <c r="AN83" i="13"/>
  <c r="AF83" i="13"/>
  <c r="X83" i="13"/>
  <c r="P83" i="13"/>
  <c r="H83" i="13"/>
  <c r="AM83" i="13"/>
  <c r="AE83" i="13"/>
  <c r="W83" i="13"/>
  <c r="O83" i="13"/>
  <c r="G83" i="13"/>
  <c r="Q83" i="13"/>
  <c r="AL83" i="13"/>
  <c r="AD83" i="13"/>
  <c r="V83" i="13"/>
  <c r="N83" i="13"/>
  <c r="F83" i="13"/>
  <c r="AO83" i="13"/>
  <c r="Y83" i="13"/>
  <c r="AT83" i="13"/>
  <c r="AS83" i="13"/>
  <c r="AK83" i="13"/>
  <c r="AC83" i="13"/>
  <c r="U83" i="13"/>
  <c r="M83" i="13"/>
  <c r="E83" i="13"/>
  <c r="I83" i="13"/>
  <c r="AR83" i="13"/>
  <c r="AJ83" i="13"/>
  <c r="AB83" i="13"/>
  <c r="T83" i="13"/>
  <c r="L83" i="13"/>
  <c r="D83" i="13"/>
  <c r="AQ83" i="13"/>
  <c r="AI83" i="13"/>
  <c r="AA83" i="13"/>
  <c r="S83" i="13"/>
  <c r="K83" i="13"/>
  <c r="BF83" i="13"/>
  <c r="BF85" i="13" s="1"/>
  <c r="AP83" i="13"/>
  <c r="AH83" i="13"/>
  <c r="Z83" i="13"/>
  <c r="R83" i="13"/>
  <c r="J83" i="13"/>
  <c r="BG85" i="13"/>
  <c r="C84" i="13"/>
  <c r="BC85" i="13" l="1"/>
  <c r="D85" i="13"/>
  <c r="BB85" i="13"/>
  <c r="L85" i="13"/>
  <c r="BD85" i="13"/>
  <c r="BE85" i="13"/>
  <c r="BA85" i="13"/>
  <c r="K85" i="13"/>
  <c r="F85" i="13"/>
  <c r="H85" i="13"/>
  <c r="E85" i="13"/>
  <c r="G85" i="13"/>
  <c r="J85" i="13"/>
  <c r="I85" i="13"/>
  <c r="C83" i="13"/>
  <c r="C85" i="13" s="1"/>
  <c r="C81" i="13" l="1"/>
  <c r="BK18" i="13" l="1"/>
  <c r="BK16" i="13"/>
  <c r="AV83" i="13" l="1"/>
  <c r="AW83" i="13"/>
  <c r="AY83" i="13"/>
  <c r="AU83" i="13"/>
  <c r="AZ83" i="13"/>
  <c r="AZ85" i="13" s="1"/>
  <c r="AX83" i="13"/>
  <c r="AY85" i="13" l="1"/>
  <c r="N85" i="13"/>
  <c r="AL85" i="13"/>
  <c r="AU85" i="13"/>
  <c r="P85" i="13"/>
  <c r="AE85" i="13"/>
  <c r="AR85" i="13"/>
  <c r="Q85" i="13"/>
  <c r="S85" i="13"/>
  <c r="AG85" i="13"/>
  <c r="AK85" i="13"/>
  <c r="U85" i="13"/>
  <c r="Y85" i="13"/>
  <c r="AN85" i="13"/>
  <c r="O85" i="13"/>
  <c r="AH85" i="13"/>
  <c r="AC85" i="13"/>
  <c r="AM85" i="13"/>
  <c r="W85" i="13"/>
  <c r="AP85" i="13"/>
  <c r="AF85" i="13"/>
  <c r="AD85" i="13"/>
  <c r="M85" i="13"/>
  <c r="T85" i="13"/>
  <c r="AA85" i="13"/>
  <c r="AT85" i="13"/>
  <c r="AQ85" i="13"/>
  <c r="V85" i="13"/>
  <c r="AO85" i="13"/>
  <c r="AS85" i="13"/>
  <c r="AI85" i="13"/>
  <c r="R85" i="13"/>
  <c r="AJ85" i="13"/>
  <c r="X85" i="13"/>
  <c r="AB85" i="13"/>
  <c r="Z85" i="13"/>
  <c r="AW85" i="13"/>
  <c r="AX85" i="13"/>
  <c r="AV8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Schüpbach Salome BSV</author>
  </authors>
  <commentList>
    <comment ref="AU82" authorId="0" shapeId="0" xr:uid="{A417E256-7D0D-4C62-9DA4-E5898083175F}">
      <text>
        <r>
          <rPr>
            <b/>
            <sz val="9"/>
            <color indexed="81"/>
            <rFont val="Segoe UI"/>
            <family val="2"/>
          </rPr>
          <t>Schüpbach Salome BSV:</t>
        </r>
        <r>
          <rPr>
            <sz val="9"/>
            <color indexed="81"/>
            <rFont val="Segoe UI"/>
            <family val="2"/>
          </rPr>
          <t xml:space="preserve">
Nehme Angaben aus Betriebsrechnung AHV/IV/EO und nicht aus Familienzulagen-Register-Statsitik von Red. Scs 18.6.2015</t>
        </r>
      </text>
    </comment>
    <comment ref="AV82" authorId="0" shapeId="0" xr:uid="{43704081-6BDA-4E16-97B0-2C4CAEE02B4D}">
      <text>
        <r>
          <rPr>
            <b/>
            <sz val="9"/>
            <color indexed="81"/>
            <rFont val="Segoe UI"/>
            <family val="2"/>
          </rPr>
          <t>Schüpbach Salome BSV:</t>
        </r>
        <r>
          <rPr>
            <sz val="9"/>
            <color indexed="81"/>
            <rFont val="Segoe UI"/>
            <family val="2"/>
          </rPr>
          <t xml:space="preserve">
Nehme Angaben aus Betriebsrechnung AHV/IV/EO und nicht aus Familienzulagen-Register-Statsitik von Red. Scs 18.6.2015</t>
        </r>
      </text>
    </comment>
    <comment ref="AW82" authorId="0" shapeId="0" xr:uid="{E217C8E2-3474-4D64-A835-C5A163BD9B3A}">
      <text>
        <r>
          <rPr>
            <b/>
            <sz val="9"/>
            <color indexed="81"/>
            <rFont val="Segoe UI"/>
            <family val="2"/>
          </rPr>
          <t>Schüpbach Salome BSV:</t>
        </r>
        <r>
          <rPr>
            <sz val="9"/>
            <color indexed="81"/>
            <rFont val="Segoe UI"/>
            <family val="2"/>
          </rPr>
          <t xml:space="preserve">
Nehme Angaben aus Betriebsrechnung AHV/IV/EO und nicht aus Familienzulagen-Register-Statsitik von Red. Scs 18.6.2015</t>
        </r>
      </text>
    </comment>
    <comment ref="AX82" authorId="0" shapeId="0" xr:uid="{575512C8-DB5F-4D84-9DE2-2CAD9464ED5F}">
      <text>
        <r>
          <rPr>
            <b/>
            <sz val="9"/>
            <color indexed="81"/>
            <rFont val="Segoe UI"/>
            <family val="2"/>
          </rPr>
          <t>Schüpbach Salome BSV:</t>
        </r>
        <r>
          <rPr>
            <sz val="9"/>
            <color indexed="81"/>
            <rFont val="Segoe UI"/>
            <family val="2"/>
          </rPr>
          <t xml:space="preserve">
Nehme Angaben aus Betriebsrechnung AHV/IV/EO und nicht aus Familienzulagen-Register-Statsitik von Red. Scs 18.6.2015</t>
        </r>
      </text>
    </comment>
    <comment ref="AY82" authorId="0" shapeId="0" xr:uid="{C6C8CED9-491B-44D5-8910-77D37784BAF9}">
      <text>
        <r>
          <rPr>
            <b/>
            <sz val="9"/>
            <color indexed="81"/>
            <rFont val="Segoe UI"/>
            <family val="2"/>
          </rPr>
          <t>Schüpbach Salome BSV:</t>
        </r>
        <r>
          <rPr>
            <sz val="9"/>
            <color indexed="81"/>
            <rFont val="Segoe UI"/>
            <family val="2"/>
          </rPr>
          <t xml:space="preserve">
Nehme Angaben aus Betriebsrechnung AHV/IV/EO und nicht aus Familienzulagen-Register-Statsitik von Red. Scs 18.6.2015</t>
        </r>
      </text>
    </comment>
  </commentList>
</comments>
</file>

<file path=xl/sharedStrings.xml><?xml version="1.0" encoding="utf-8"?>
<sst xmlns="http://schemas.openxmlformats.org/spreadsheetml/2006/main" count="750" uniqueCount="68">
  <si>
    <t>2005</t>
  </si>
  <si>
    <t>2006</t>
  </si>
  <si>
    <t>2007</t>
  </si>
  <si>
    <t>2008</t>
  </si>
  <si>
    <t>2009</t>
  </si>
  <si>
    <t>2010</t>
  </si>
  <si>
    <t>Travailleurs agricoles</t>
  </si>
  <si>
    <t>Kinderzulagen</t>
  </si>
  <si>
    <t>Ausbildungszulagen</t>
  </si>
  <si>
    <t>FLG</t>
  </si>
  <si>
    <t>Total</t>
  </si>
  <si>
    <t>LFA</t>
  </si>
  <si>
    <t>2011</t>
  </si>
  <si>
    <t>2012</t>
  </si>
  <si>
    <t>in Millionen Franken</t>
  </si>
  <si>
    <t>en millions de francs</t>
  </si>
  <si>
    <t>2013</t>
  </si>
  <si>
    <t>AVIG</t>
  </si>
  <si>
    <t>IVG</t>
  </si>
  <si>
    <t>LACI</t>
  </si>
  <si>
    <t>LAI</t>
  </si>
  <si>
    <t>Leistungen</t>
  </si>
  <si>
    <t>Prestations</t>
  </si>
  <si>
    <t>2014</t>
  </si>
  <si>
    <t>2015</t>
  </si>
  <si>
    <t>2016</t>
  </si>
  <si>
    <t>Landwirtschaftliche Arbeitnehmende</t>
  </si>
  <si>
    <t>FamZ 4.2 
Familienzulagen nach FLG, AVIG und IVG</t>
  </si>
  <si>
    <t>AFam 4.2
Allocations familiales en vertu de la LFA, de la LACI et de la LAI</t>
  </si>
  <si>
    <t>2017</t>
  </si>
  <si>
    <t>2018</t>
  </si>
  <si>
    <t>2019</t>
  </si>
  <si>
    <t>2020</t>
  </si>
  <si>
    <t>2021</t>
  </si>
  <si>
    <t>2022</t>
  </si>
  <si>
    <t>Register Auswertung 2013-2016</t>
  </si>
  <si>
    <t>Kleinbauern, Älpler und Berufsfischer</t>
  </si>
  <si>
    <t>Rückerstattungsforderungen (netto), Kosten Parteientschädigungen</t>
  </si>
  <si>
    <r>
      <t>Familienzulagen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in Mio. Fr.</t>
    </r>
  </si>
  <si>
    <r>
      <t>Anzahl Zulagen</t>
    </r>
    <r>
      <rPr>
        <b/>
        <vertAlign val="superscript"/>
        <sz val="10"/>
        <rFont val="Arial"/>
        <family val="2"/>
      </rPr>
      <t>2</t>
    </r>
  </si>
  <si>
    <t>…</t>
  </si>
  <si>
    <t>–</t>
  </si>
  <si>
    <t>IVG (Kindergeld der IV)</t>
  </si>
  <si>
    <t>Anzahl Zulagen</t>
  </si>
  <si>
    <t>Kontrolle</t>
  </si>
  <si>
    <t>Familienzulagen, in Mio. Fr.</t>
  </si>
  <si>
    <t>Allocations pour enfant</t>
  </si>
  <si>
    <t>Allocations de formation</t>
  </si>
  <si>
    <t>Données des registres 2013-2016</t>
  </si>
  <si>
    <t>Nombre d’allocations</t>
  </si>
  <si>
    <t>Allocations familiales, en millions de francs</t>
  </si>
  <si>
    <r>
      <t>Allocations familiales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en millions de francs</t>
    </r>
  </si>
  <si>
    <t>LAI (Prestation pour enfant LAI)</t>
  </si>
  <si>
    <t>Petits paysans, alpagistes et pêcheurs professionnels</t>
  </si>
  <si>
    <t>Prestations à restituer (nettes), frais d'indemnisation des parties</t>
  </si>
  <si>
    <t>FamZG</t>
  </si>
  <si>
    <t>FamZ 4.1
Familienzulagen nach FamZG FLG, AVIG und IVG</t>
  </si>
  <si>
    <t>AFam 4.1 
Allocations familiales de la LAFam, de la LFA, de la LACI et de la LAI</t>
  </si>
  <si>
    <t>LAFam</t>
  </si>
  <si>
    <t>Geburts- und Adoptionszulagen</t>
  </si>
  <si>
    <t>Allocations de naissance et d’adoption</t>
  </si>
  <si>
    <t>2023</t>
  </si>
  <si>
    <t>TV 2023/2024</t>
  </si>
  <si>
    <t>Ø TV 2014–2024</t>
  </si>
  <si>
    <t>VR 2023/2024</t>
  </si>
  <si>
    <t>Ø VR 2014–2024</t>
  </si>
  <si>
    <t>En millions de francs</t>
  </si>
  <si>
    <t xml:space="preserve">In Millionen Franken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</si>
</sst>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_ * #,##0.000_ ;_ * \-#,##0.000_ ;_ * &quot;-&quot;??_ ;_ @_ "/>
    <numFmt numFmtId="166" formatCode="0.000%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55 Helvetica Roman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164" fontId="1" fillId="0" borderId="13" xfId="4" applyNumberFormat="1" applyFont="1" applyFill="1" applyBorder="1" applyAlignment="1">
      <alignment horizontal="right"/>
    </xf>
    <xf numFmtId="164" fontId="1" fillId="0" borderId="11" xfId="4" applyNumberFormat="1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2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64" fontId="1" fillId="0" borderId="0" xfId="4" applyNumberFormat="1" applyFont="1" applyFill="1" applyBorder="1" applyAlignment="1">
      <alignment horizontal="right"/>
    </xf>
    <xf numFmtId="164" fontId="1" fillId="0" borderId="4" xfId="4" applyNumberFormat="1" applyFont="1" applyFill="1" applyBorder="1" applyAlignment="1">
      <alignment horizontal="right"/>
    </xf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top" wrapText="1" indent="1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9" xfId="0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3" fontId="2" fillId="0" borderId="2" xfId="0" applyNumberFormat="1" applyFont="1" applyBorder="1"/>
    <xf numFmtId="3" fontId="2" fillId="0" borderId="1" xfId="0" applyNumberFormat="1" applyFont="1" applyBorder="1"/>
    <xf numFmtId="0" fontId="1" fillId="0" borderId="12" xfId="0" applyFont="1" applyBorder="1"/>
    <xf numFmtId="3" fontId="2" fillId="0" borderId="0" xfId="0" applyNumberFormat="1" applyFont="1"/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164" fontId="2" fillId="0" borderId="8" xfId="4" applyNumberFormat="1" applyFont="1" applyFill="1" applyBorder="1" applyAlignment="1">
      <alignment horizontal="right"/>
    </xf>
    <xf numFmtId="164" fontId="2" fillId="0" borderId="5" xfId="4" applyNumberFormat="1" applyFont="1" applyFill="1" applyBorder="1" applyAlignment="1">
      <alignment horizontal="right"/>
    </xf>
    <xf numFmtId="164" fontId="2" fillId="0" borderId="0" xfId="4" applyNumberFormat="1" applyFont="1" applyFill="1" applyBorder="1" applyAlignment="1">
      <alignment horizontal="right"/>
    </xf>
    <xf numFmtId="164" fontId="2" fillId="0" borderId="4" xfId="4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wrapText="1"/>
    </xf>
    <xf numFmtId="164" fontId="2" fillId="0" borderId="0" xfId="4" applyNumberFormat="1" applyFont="1" applyFill="1"/>
    <xf numFmtId="10" fontId="2" fillId="0" borderId="0" xfId="4" applyNumberFormat="1" applyFont="1" applyFill="1"/>
    <xf numFmtId="0" fontId="9" fillId="0" borderId="0" xfId="0" applyFont="1" applyAlignment="1">
      <alignment vertical="top" wrapText="1"/>
    </xf>
    <xf numFmtId="166" fontId="2" fillId="0" borderId="0" xfId="4" applyNumberFormat="1" applyFont="1" applyFill="1"/>
    <xf numFmtId="9" fontId="2" fillId="0" borderId="0" xfId="4" applyFont="1" applyFill="1"/>
    <xf numFmtId="44" fontId="2" fillId="0" borderId="0" xfId="0" applyNumberFormat="1" applyFont="1"/>
    <xf numFmtId="0" fontId="2" fillId="0" borderId="6" xfId="0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165" fontId="2" fillId="0" borderId="0" xfId="5" applyNumberFormat="1" applyFont="1" applyFill="1"/>
    <xf numFmtId="44" fontId="2" fillId="0" borderId="0" xfId="4" applyNumberFormat="1" applyFont="1" applyFill="1"/>
  </cellXfs>
  <cellStyles count="6">
    <cellStyle name="Komma" xfId="5" builtinId="3"/>
    <cellStyle name="Normal_Feuil1" xfId="3" xr:uid="{00000000-0005-0000-0000-000001000000}"/>
    <cellStyle name="Prozent" xfId="4" builtinId="5"/>
    <cellStyle name="Prozent 2" xfId="2" xr:uid="{00000000-0005-0000-0000-000003000000}"/>
    <cellStyle name="Standard" xfId="0" builtinId="0"/>
    <cellStyle name="Standard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FamZ_AFam_4!$A$82:$B$82</c:f>
              <c:strCache>
                <c:ptCount val="2"/>
                <c:pt idx="0">
                  <c:v>LFA</c:v>
                </c:pt>
                <c:pt idx="1">
                  <c:v>FLG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FamZ_AFam_4!$AU$81:$BI$81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FamZ_AFam_4!$AU$82:$BI$82</c:f>
              <c:numCache>
                <c:formatCode>#,##0</c:formatCode>
                <c:ptCount val="15"/>
                <c:pt idx="0">
                  <c:v>155.69490271000001</c:v>
                </c:pt>
                <c:pt idx="1">
                  <c:v>146.82971472999998</c:v>
                </c:pt>
                <c:pt idx="2">
                  <c:v>139.68009057</c:v>
                </c:pt>
                <c:pt idx="3">
                  <c:v>135.98864555</c:v>
                </c:pt>
                <c:pt idx="4">
                  <c:v>127.36938585999999</c:v>
                </c:pt>
                <c:pt idx="5">
                  <c:v>118.70543734</c:v>
                </c:pt>
                <c:pt idx="6">
                  <c:v>113.30957803</c:v>
                </c:pt>
                <c:pt idx="7">
                  <c:v>107.53610646999999</c:v>
                </c:pt>
                <c:pt idx="8">
                  <c:v>108.87699232999999</c:v>
                </c:pt>
                <c:pt idx="9">
                  <c:v>99.181629200000003</c:v>
                </c:pt>
                <c:pt idx="10">
                  <c:v>95.934580790000012</c:v>
                </c:pt>
                <c:pt idx="11">
                  <c:v>91.073405199999996</c:v>
                </c:pt>
                <c:pt idx="12">
                  <c:v>89.415639099999993</c:v>
                </c:pt>
                <c:pt idx="13">
                  <c:v>85.643665589999998</c:v>
                </c:pt>
                <c:pt idx="14">
                  <c:v>84.987022370000005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4-4264-BE09-A0823FD3B909}"/>
            </c:ext>
          </c:extLst>
        </c:ser>
        <c:ser>
          <c:idx val="1"/>
          <c:order val="1"/>
          <c:tx>
            <c:strRef>
              <c:f>FamZ_AFam_4!$A$83:$B$83</c:f>
              <c:strCache>
                <c:ptCount val="2"/>
                <c:pt idx="0">
                  <c:v>LACI</c:v>
                </c:pt>
                <c:pt idx="1">
                  <c:v>AVIG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FamZ_AFam_4!$AU$81:$BI$81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FamZ_AFam_4!$AU$83:$BI$83</c:f>
              <c:numCache>
                <c:formatCode>#,##0</c:formatCode>
                <c:ptCount val="15"/>
                <c:pt idx="0">
                  <c:v>68.942982999999998</c:v>
                </c:pt>
                <c:pt idx="1">
                  <c:v>73.369889999999998</c:v>
                </c:pt>
                <c:pt idx="2">
                  <c:v>53.891664349999992</c:v>
                </c:pt>
                <c:pt idx="3">
                  <c:v>58.816160000000004</c:v>
                </c:pt>
                <c:pt idx="4">
                  <c:v>64.449181999999993</c:v>
                </c:pt>
                <c:pt idx="5">
                  <c:v>64.680135200000009</c:v>
                </c:pt>
                <c:pt idx="6">
                  <c:v>68.858600999999993</c:v>
                </c:pt>
                <c:pt idx="7">
                  <c:v>73.900059999999996</c:v>
                </c:pt>
                <c:pt idx="8">
                  <c:v>70.785043999999999</c:v>
                </c:pt>
                <c:pt idx="9">
                  <c:v>62.302290999999997</c:v>
                </c:pt>
                <c:pt idx="10">
                  <c:v>59.609814</c:v>
                </c:pt>
                <c:pt idx="11">
                  <c:v>81.239064999999997</c:v>
                </c:pt>
                <c:pt idx="12">
                  <c:v>83.684936199999981</c:v>
                </c:pt>
                <c:pt idx="13">
                  <c:v>57.295707999999998</c:v>
                </c:pt>
                <c:pt idx="14">
                  <c:v>52.132595000000002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4-4264-BE09-A0823FD3B909}"/>
            </c:ext>
          </c:extLst>
        </c:ser>
        <c:ser>
          <c:idx val="2"/>
          <c:order val="2"/>
          <c:tx>
            <c:strRef>
              <c:f>FamZ_AFam_4!$A$84:$B$84</c:f>
              <c:strCache>
                <c:ptCount val="2"/>
                <c:pt idx="0">
                  <c:v>LAI</c:v>
                </c:pt>
                <c:pt idx="1">
                  <c:v>IVG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FamZ_AFam_4!$AU$81:$BI$81</c:f>
              <c:strCach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strCache>
            </c:strRef>
          </c:cat>
          <c:val>
            <c:numRef>
              <c:f>FamZ_AFam_4!$AU$84:$BI$84</c:f>
              <c:numCache>
                <c:formatCode>#,##0</c:formatCode>
                <c:ptCount val="15"/>
                <c:pt idx="0">
                  <c:v>6.1300210000000002</c:v>
                </c:pt>
                <c:pt idx="1">
                  <c:v>3.485268</c:v>
                </c:pt>
                <c:pt idx="2">
                  <c:v>2.4176030000000002</c:v>
                </c:pt>
                <c:pt idx="3">
                  <c:v>1.864358</c:v>
                </c:pt>
                <c:pt idx="4">
                  <c:v>1.631003</c:v>
                </c:pt>
                <c:pt idx="5">
                  <c:v>1.6266350000000001</c:v>
                </c:pt>
                <c:pt idx="6">
                  <c:v>1.612106</c:v>
                </c:pt>
                <c:pt idx="7">
                  <c:v>1.964466</c:v>
                </c:pt>
                <c:pt idx="8">
                  <c:v>2.0926260000000001</c:v>
                </c:pt>
                <c:pt idx="9">
                  <c:v>2.3972850000000001</c:v>
                </c:pt>
                <c:pt idx="10">
                  <c:v>2.3993370000000001</c:v>
                </c:pt>
                <c:pt idx="11">
                  <c:v>2.5004970000000002</c:v>
                </c:pt>
                <c:pt idx="12">
                  <c:v>2.561067</c:v>
                </c:pt>
                <c:pt idx="13">
                  <c:v>2.4598439999999999</c:v>
                </c:pt>
                <c:pt idx="14">
                  <c:v>2.4174540000000002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4-4264-BE09-A0823FD3B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91232"/>
        <c:axId val="320425704"/>
      </c:lineChart>
      <c:catAx>
        <c:axId val="1659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04257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2042570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FamZ_AFam_4!$A$81:$B$81</c:f>
              <c:strCache>
                <c:ptCount val="2"/>
                <c:pt idx="0">
                  <c:v>en millions de francs</c:v>
                </c:pt>
                <c:pt idx="1">
                  <c:v>in Millionen Franken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99123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54768</xdr:colOff>
      <xdr:row>29</xdr:row>
      <xdr:rowOff>109538</xdr:rowOff>
    </xdr:from>
    <xdr:to>
      <xdr:col>1</xdr:col>
      <xdr:colOff>3007518</xdr:colOff>
      <xdr:row>40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76662671-1A4E-425D-91A2-1103A5C57F87}"/>
            </a:ext>
          </a:extLst>
        </xdr:cNvPr>
        <xdr:cNvSpPr txBox="1">
          <a:spLocks noChangeArrowheads="1"/>
        </xdr:cNvSpPr>
      </xdr:nvSpPr>
      <xdr:spPr bwMode="auto">
        <a:xfrm>
          <a:off x="3174206" y="5181601"/>
          <a:ext cx="2952750" cy="1724024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Netto, d.h. ab 1981 um Rückerstattungsforderungen, Parteientschädigungen und Gerichtskosten bereinigt.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 Ohne Aushaltungszulagen und ohne Geburts- und Adoptionszulagen. Ab 2017 Auswertung aus dem ZAS-Register.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Statistische Angaben der Ausgleichskassen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48418</xdr:colOff>
      <xdr:row>29</xdr:row>
      <xdr:rowOff>90487</xdr:rowOff>
    </xdr:from>
    <xdr:to>
      <xdr:col>0</xdr:col>
      <xdr:colOff>3045618</xdr:colOff>
      <xdr:row>42</xdr:row>
      <xdr:rowOff>57150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9D51C388-1BD3-4BD3-BD46-FCC0F969B017}"/>
            </a:ext>
          </a:extLst>
        </xdr:cNvPr>
        <xdr:cNvSpPr txBox="1">
          <a:spLocks noChangeArrowheads="1"/>
        </xdr:cNvSpPr>
      </xdr:nvSpPr>
      <xdr:spPr bwMode="auto">
        <a:xfrm>
          <a:off x="48418" y="5162550"/>
          <a:ext cx="2997200" cy="21336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Il n'y a pas d'indication concernant les bénéficiaires des autres secteurs économiques.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Données non saisies jusqu’en 1974.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Données non saisies jusqu’en 1975.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De 1990 à 2009 sans les personnes exerçant cette activité de manière accessoire.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 Jusqu'en 2008 allocation pour enfants, dès 2009 allocation pour enfants et allocation de formation professionnelle.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données statistiques des caisses de compensation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142875</xdr:colOff>
      <xdr:row>71</xdr:row>
      <xdr:rowOff>152400</xdr:rowOff>
    </xdr:from>
    <xdr:to>
      <xdr:col>1</xdr:col>
      <xdr:colOff>3067050</xdr:colOff>
      <xdr:row>75</xdr:row>
      <xdr:rowOff>9525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41744C3-878A-4AEA-9FE3-8FBC6637A909}"/>
            </a:ext>
          </a:extLst>
        </xdr:cNvPr>
        <xdr:cNvSpPr txBox="1"/>
      </xdr:nvSpPr>
      <xdr:spPr>
        <a:xfrm>
          <a:off x="3257550" y="11639550"/>
          <a:ext cx="29241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85725</xdr:colOff>
      <xdr:row>72</xdr:row>
      <xdr:rowOff>9524</xdr:rowOff>
    </xdr:from>
    <xdr:to>
      <xdr:col>0</xdr:col>
      <xdr:colOff>3038475</xdr:colOff>
      <xdr:row>75</xdr:row>
      <xdr:rowOff>47624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047BE1-8B67-40AD-A7B6-6CEE29D7B83E}"/>
            </a:ext>
          </a:extLst>
        </xdr:cNvPr>
        <xdr:cNvSpPr txBox="1"/>
      </xdr:nvSpPr>
      <xdr:spPr>
        <a:xfrm>
          <a:off x="85725" y="11658599"/>
          <a:ext cx="295275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Source: Office fédéral des assurances sociales, </a:t>
          </a:r>
          <a:r>
            <a:rPr lang="fr-CH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140493</xdr:colOff>
      <xdr:row>49</xdr:row>
      <xdr:rowOff>88106</xdr:rowOff>
    </xdr:from>
    <xdr:to>
      <xdr:col>1</xdr:col>
      <xdr:colOff>2928936</xdr:colOff>
      <xdr:row>71</xdr:row>
      <xdr:rowOff>126206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69870CC6-ED26-4600-86DB-09B277C5C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14CD-1A57-4A93-B070-059E44452941}">
  <sheetPr>
    <pageSetUpPr fitToPage="1"/>
  </sheetPr>
  <dimension ref="A1:BO97"/>
  <sheetViews>
    <sheetView tabSelected="1" zoomScaleNormal="100" workbookViewId="0"/>
  </sheetViews>
  <sheetFormatPr baseColWidth="10" defaultColWidth="11.42578125" defaultRowHeight="12.75" outlineLevelRow="2" outlineLevelCol="1"/>
  <cols>
    <col min="1" max="2" width="46.7109375" style="27" customWidth="1"/>
    <col min="3" max="3" width="12.7109375" style="27" customWidth="1"/>
    <col min="4" max="37" width="12.7109375" style="27" hidden="1" customWidth="1" outlineLevel="1"/>
    <col min="38" max="38" width="12.7109375" style="27" customWidth="1" collapsed="1"/>
    <col min="39" max="47" width="12.7109375" style="27" hidden="1" customWidth="1" outlineLevel="1"/>
    <col min="48" max="48" width="12.7109375" style="27" hidden="1" customWidth="1" outlineLevel="1" collapsed="1"/>
    <col min="49" max="52" width="12.7109375" style="27" hidden="1" customWidth="1" outlineLevel="1"/>
    <col min="53" max="57" width="12.7109375" style="27" hidden="1" customWidth="1" outlineLevel="1" collapsed="1"/>
    <col min="58" max="58" width="12.7109375" style="27" customWidth="1" collapsed="1"/>
    <col min="59" max="59" width="12.7109375" style="27" hidden="1" customWidth="1" outlineLevel="1" collapsed="1"/>
    <col min="60" max="61" width="12.7109375" style="27" customWidth="1" collapsed="1"/>
    <col min="62" max="16384" width="11.42578125" style="27"/>
  </cols>
  <sheetData>
    <row r="1" spans="1:65" ht="72">
      <c r="A1" s="3" t="s">
        <v>57</v>
      </c>
      <c r="B1" s="3" t="s">
        <v>56</v>
      </c>
    </row>
    <row r="2" spans="1:65" ht="25.5">
      <c r="BJ2" s="4" t="s">
        <v>62</v>
      </c>
      <c r="BK2" s="4" t="s">
        <v>63</v>
      </c>
    </row>
    <row r="3" spans="1:65" ht="25.5">
      <c r="A3" s="5"/>
      <c r="B3" s="5"/>
      <c r="C3" s="6">
        <v>1965</v>
      </c>
      <c r="D3" s="6">
        <v>1966</v>
      </c>
      <c r="E3" s="6">
        <v>1967</v>
      </c>
      <c r="F3" s="6">
        <v>1968</v>
      </c>
      <c r="G3" s="6">
        <v>1969</v>
      </c>
      <c r="H3" s="6">
        <v>1970</v>
      </c>
      <c r="I3" s="6">
        <v>1971</v>
      </c>
      <c r="J3" s="6">
        <v>1972</v>
      </c>
      <c r="K3" s="6">
        <v>1973</v>
      </c>
      <c r="L3" s="6">
        <v>1974</v>
      </c>
      <c r="M3" s="6">
        <v>1975</v>
      </c>
      <c r="N3" s="6">
        <v>1976</v>
      </c>
      <c r="O3" s="6">
        <v>1977</v>
      </c>
      <c r="P3" s="6">
        <v>1978</v>
      </c>
      <c r="Q3" s="6">
        <v>1979</v>
      </c>
      <c r="R3" s="6">
        <v>1980</v>
      </c>
      <c r="S3" s="6">
        <v>1981</v>
      </c>
      <c r="T3" s="6">
        <v>1982</v>
      </c>
      <c r="U3" s="6">
        <v>1983</v>
      </c>
      <c r="V3" s="6">
        <v>1984</v>
      </c>
      <c r="W3" s="6">
        <v>1985</v>
      </c>
      <c r="X3" s="6">
        <v>1986</v>
      </c>
      <c r="Y3" s="6">
        <v>1987</v>
      </c>
      <c r="Z3" s="6">
        <v>1988</v>
      </c>
      <c r="AA3" s="6">
        <v>1989</v>
      </c>
      <c r="AB3" s="6">
        <v>1990</v>
      </c>
      <c r="AC3" s="6">
        <v>1991</v>
      </c>
      <c r="AD3" s="6">
        <v>1992</v>
      </c>
      <c r="AE3" s="6">
        <v>1993</v>
      </c>
      <c r="AF3" s="6">
        <v>1994</v>
      </c>
      <c r="AG3" s="6">
        <v>1995</v>
      </c>
      <c r="AH3" s="6">
        <v>1996</v>
      </c>
      <c r="AI3" s="6">
        <v>1997</v>
      </c>
      <c r="AJ3" s="6">
        <v>1998</v>
      </c>
      <c r="AK3" s="6">
        <v>1999</v>
      </c>
      <c r="AL3" s="6">
        <v>2000</v>
      </c>
      <c r="AM3" s="6">
        <v>2001</v>
      </c>
      <c r="AN3" s="6">
        <v>2002</v>
      </c>
      <c r="AO3" s="6">
        <v>2003</v>
      </c>
      <c r="AP3" s="6">
        <v>2004</v>
      </c>
      <c r="AQ3" s="6" t="s">
        <v>0</v>
      </c>
      <c r="AR3" s="6" t="s">
        <v>1</v>
      </c>
      <c r="AS3" s="6" t="s">
        <v>2</v>
      </c>
      <c r="AT3" s="6" t="s">
        <v>3</v>
      </c>
      <c r="AU3" s="6" t="s">
        <v>4</v>
      </c>
      <c r="AV3" s="6" t="s">
        <v>5</v>
      </c>
      <c r="AW3" s="6" t="s">
        <v>12</v>
      </c>
      <c r="AX3" s="6" t="s">
        <v>13</v>
      </c>
      <c r="AY3" s="6" t="s">
        <v>16</v>
      </c>
      <c r="AZ3" s="6" t="s">
        <v>23</v>
      </c>
      <c r="BA3" s="6" t="s">
        <v>24</v>
      </c>
      <c r="BB3" s="6" t="s">
        <v>25</v>
      </c>
      <c r="BC3" s="6" t="s">
        <v>29</v>
      </c>
      <c r="BD3" s="6" t="s">
        <v>30</v>
      </c>
      <c r="BE3" s="6" t="s">
        <v>31</v>
      </c>
      <c r="BF3" s="6" t="s">
        <v>32</v>
      </c>
      <c r="BG3" s="6" t="s">
        <v>33</v>
      </c>
      <c r="BH3" s="6" t="s">
        <v>34</v>
      </c>
      <c r="BI3" s="6" t="s">
        <v>61</v>
      </c>
      <c r="BJ3" s="7" t="s">
        <v>64</v>
      </c>
      <c r="BK3" s="7" t="s">
        <v>65</v>
      </c>
    </row>
    <row r="4" spans="1:65" collapsed="1">
      <c r="A4" s="8" t="s">
        <v>58</v>
      </c>
      <c r="B4" s="8" t="s">
        <v>55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4"/>
      <c r="BK4" s="35"/>
    </row>
    <row r="5" spans="1:65" s="14" customFormat="1">
      <c r="A5" s="9" t="s">
        <v>50</v>
      </c>
      <c r="B5" s="9" t="s">
        <v>45</v>
      </c>
      <c r="C5" s="10" t="s">
        <v>41</v>
      </c>
      <c r="D5" s="11" t="s">
        <v>41</v>
      </c>
      <c r="E5" s="11" t="s">
        <v>41</v>
      </c>
      <c r="F5" s="11" t="s">
        <v>41</v>
      </c>
      <c r="G5" s="11" t="s">
        <v>41</v>
      </c>
      <c r="H5" s="11" t="s">
        <v>41</v>
      </c>
      <c r="I5" s="11" t="s">
        <v>41</v>
      </c>
      <c r="J5" s="11" t="s">
        <v>41</v>
      </c>
      <c r="K5" s="11" t="s">
        <v>41</v>
      </c>
      <c r="L5" s="11" t="s">
        <v>41</v>
      </c>
      <c r="M5" s="11" t="s">
        <v>41</v>
      </c>
      <c r="N5" s="11" t="s">
        <v>41</v>
      </c>
      <c r="O5" s="11" t="s">
        <v>41</v>
      </c>
      <c r="P5" s="11" t="s">
        <v>41</v>
      </c>
      <c r="Q5" s="11" t="s">
        <v>41</v>
      </c>
      <c r="R5" s="11" t="s">
        <v>41</v>
      </c>
      <c r="S5" s="11" t="s">
        <v>41</v>
      </c>
      <c r="T5" s="11" t="s">
        <v>41</v>
      </c>
      <c r="U5" s="11" t="s">
        <v>41</v>
      </c>
      <c r="V5" s="11" t="s">
        <v>41</v>
      </c>
      <c r="W5" s="11" t="s">
        <v>41</v>
      </c>
      <c r="X5" s="11" t="s">
        <v>41</v>
      </c>
      <c r="Y5" s="11" t="s">
        <v>41</v>
      </c>
      <c r="Z5" s="11" t="s">
        <v>41</v>
      </c>
      <c r="AA5" s="11" t="s">
        <v>41</v>
      </c>
      <c r="AB5" s="11" t="s">
        <v>41</v>
      </c>
      <c r="AC5" s="11" t="s">
        <v>41</v>
      </c>
      <c r="AD5" s="11" t="s">
        <v>41</v>
      </c>
      <c r="AE5" s="11" t="s">
        <v>41</v>
      </c>
      <c r="AF5" s="11" t="s">
        <v>41</v>
      </c>
      <c r="AG5" s="11" t="s">
        <v>41</v>
      </c>
      <c r="AH5" s="11" t="s">
        <v>41</v>
      </c>
      <c r="AI5" s="11" t="s">
        <v>41</v>
      </c>
      <c r="AJ5" s="11" t="s">
        <v>41</v>
      </c>
      <c r="AK5" s="11" t="s">
        <v>41</v>
      </c>
      <c r="AL5" s="11" t="s">
        <v>41</v>
      </c>
      <c r="AM5" s="11" t="s">
        <v>41</v>
      </c>
      <c r="AN5" s="11" t="s">
        <v>41</v>
      </c>
      <c r="AO5" s="11" t="s">
        <v>41</v>
      </c>
      <c r="AP5" s="11" t="s">
        <v>41</v>
      </c>
      <c r="AQ5" s="11" t="s">
        <v>41</v>
      </c>
      <c r="AR5" s="11" t="s">
        <v>41</v>
      </c>
      <c r="AS5" s="11" t="s">
        <v>41</v>
      </c>
      <c r="AT5" s="11" t="s">
        <v>41</v>
      </c>
      <c r="AU5" s="11">
        <v>4459.4271570000001</v>
      </c>
      <c r="AV5" s="11">
        <v>4757.1729290000003</v>
      </c>
      <c r="AW5" s="11">
        <v>4851.2836360000001</v>
      </c>
      <c r="AX5" s="11">
        <v>5102.5625209999998</v>
      </c>
      <c r="AY5" s="11">
        <v>5294.3725910000003</v>
      </c>
      <c r="AZ5" s="11">
        <v>5424.3931270000003</v>
      </c>
      <c r="BA5" s="11">
        <v>5571.8042969999997</v>
      </c>
      <c r="BB5" s="11">
        <v>5604.7106560000002</v>
      </c>
      <c r="BC5" s="11">
        <v>5700.3044659999996</v>
      </c>
      <c r="BD5" s="11">
        <v>5785.0974029999998</v>
      </c>
      <c r="BE5" s="11">
        <v>5901.5920249999999</v>
      </c>
      <c r="BF5" s="11">
        <v>6054.6642119999997</v>
      </c>
      <c r="BG5" s="11">
        <v>6154.1290829999998</v>
      </c>
      <c r="BH5" s="11">
        <v>6241.2934590000004</v>
      </c>
      <c r="BI5" s="11">
        <v>6418.0904030000002</v>
      </c>
      <c r="BJ5" s="12">
        <f>(BI5-BH5)/ABS(BH5)</f>
        <v>2.8326971830663874E-2</v>
      </c>
      <c r="BK5" s="13">
        <f>IF(ISERROR(AVERAGE((BA5-AZ5)/ABS(AZ5),(BB5-BA5)/ABS(BA5),(BC5-BB5)/ABS(BB5),(BD5-BC5)/ABS(BC5),(BE5-BD5)/ABS(BD5),(BF5-BE5)/ABS(BE5),(BG5-BF5)/ABS(BF5),(BI5-BH5)/ABS(BH5))),"…",AVERAGE((BA5-AZ5)/ABS(AZ5),(BB5-BA5)/ABS(BA5),(BC5-BB5)/ABS(BB5),(BD5-BC5)/ABS(BC5),(BE5-BD5)/ABS(BD5),(BF5-BE5)/ABS(BE5),(BG5-BF5)/ABS(BF5),(BH5-BG5)/ABS(BG5),(BI5-BH5)/ABS(BH5)))</f>
        <v>1.8889490381767439E-2</v>
      </c>
    </row>
    <row r="6" spans="1:65">
      <c r="A6" s="15" t="s">
        <v>46</v>
      </c>
      <c r="B6" s="15" t="s">
        <v>7</v>
      </c>
      <c r="C6" s="10" t="s">
        <v>41</v>
      </c>
      <c r="D6" s="11" t="s">
        <v>41</v>
      </c>
      <c r="E6" s="11" t="s">
        <v>41</v>
      </c>
      <c r="F6" s="11" t="s">
        <v>41</v>
      </c>
      <c r="G6" s="11" t="s">
        <v>41</v>
      </c>
      <c r="H6" s="11" t="s">
        <v>41</v>
      </c>
      <c r="I6" s="11" t="s">
        <v>41</v>
      </c>
      <c r="J6" s="11" t="s">
        <v>41</v>
      </c>
      <c r="K6" s="11" t="s">
        <v>41</v>
      </c>
      <c r="L6" s="11" t="s">
        <v>41</v>
      </c>
      <c r="M6" s="11" t="s">
        <v>41</v>
      </c>
      <c r="N6" s="11" t="s">
        <v>41</v>
      </c>
      <c r="O6" s="11" t="s">
        <v>41</v>
      </c>
      <c r="P6" s="11" t="s">
        <v>41</v>
      </c>
      <c r="Q6" s="11" t="s">
        <v>41</v>
      </c>
      <c r="R6" s="11" t="s">
        <v>41</v>
      </c>
      <c r="S6" s="11" t="s">
        <v>41</v>
      </c>
      <c r="T6" s="11" t="s">
        <v>41</v>
      </c>
      <c r="U6" s="11" t="s">
        <v>41</v>
      </c>
      <c r="V6" s="11" t="s">
        <v>41</v>
      </c>
      <c r="W6" s="11" t="s">
        <v>41</v>
      </c>
      <c r="X6" s="11" t="s">
        <v>41</v>
      </c>
      <c r="Y6" s="11" t="s">
        <v>41</v>
      </c>
      <c r="Z6" s="11" t="s">
        <v>41</v>
      </c>
      <c r="AA6" s="11" t="s">
        <v>41</v>
      </c>
      <c r="AB6" s="11" t="s">
        <v>41</v>
      </c>
      <c r="AC6" s="11" t="s">
        <v>41</v>
      </c>
      <c r="AD6" s="11" t="s">
        <v>41</v>
      </c>
      <c r="AE6" s="11" t="s">
        <v>41</v>
      </c>
      <c r="AF6" s="11" t="s">
        <v>41</v>
      </c>
      <c r="AG6" s="11" t="s">
        <v>41</v>
      </c>
      <c r="AH6" s="11" t="s">
        <v>41</v>
      </c>
      <c r="AI6" s="11" t="s">
        <v>41</v>
      </c>
      <c r="AJ6" s="11" t="s">
        <v>41</v>
      </c>
      <c r="AK6" s="11" t="s">
        <v>41</v>
      </c>
      <c r="AL6" s="11" t="s">
        <v>41</v>
      </c>
      <c r="AM6" s="11" t="s">
        <v>41</v>
      </c>
      <c r="AN6" s="11" t="s">
        <v>41</v>
      </c>
      <c r="AO6" s="11" t="s">
        <v>41</v>
      </c>
      <c r="AP6" s="11" t="s">
        <v>41</v>
      </c>
      <c r="AQ6" s="11" t="s">
        <v>41</v>
      </c>
      <c r="AR6" s="11" t="s">
        <v>41</v>
      </c>
      <c r="AS6" s="11" t="s">
        <v>41</v>
      </c>
      <c r="AT6" s="11" t="s">
        <v>41</v>
      </c>
      <c r="AU6" s="21">
        <v>3205.4850200000001</v>
      </c>
      <c r="AV6" s="21">
        <v>3378.2601559999998</v>
      </c>
      <c r="AW6" s="21">
        <v>3430.6354259999998</v>
      </c>
      <c r="AX6" s="21">
        <v>3575.3593259999998</v>
      </c>
      <c r="AY6" s="21">
        <v>3702.0120219999999</v>
      </c>
      <c r="AZ6" s="21">
        <v>3795.6619420000002</v>
      </c>
      <c r="BA6" s="21">
        <v>3908.279489</v>
      </c>
      <c r="BB6" s="21">
        <v>3938.6438699999999</v>
      </c>
      <c r="BC6" s="21">
        <v>4011.7036979999998</v>
      </c>
      <c r="BD6" s="21">
        <v>4082.9274310000001</v>
      </c>
      <c r="BE6" s="21">
        <v>4168.5595229999999</v>
      </c>
      <c r="BF6" s="21">
        <v>4288.1150550000002</v>
      </c>
      <c r="BG6" s="21">
        <v>4341.7334250000004</v>
      </c>
      <c r="BH6" s="21">
        <v>4397.3882160000003</v>
      </c>
      <c r="BI6" s="21">
        <v>4531.6032230000001</v>
      </c>
      <c r="BJ6" s="36">
        <f t="shared" ref="BJ6:BJ29" si="0">(BI6-BH6)/ABS(BH6)</f>
        <v>3.0521527872307323E-2</v>
      </c>
      <c r="BK6" s="37">
        <f t="shared" ref="BK6:BK28" si="1">IF(ISERROR(AVERAGE((BA6-AZ6)/ABS(AZ6),(BB6-BA6)/ABS(BA6),(BC6-BB6)/ABS(BB6),(BD6-BC6)/ABS(BC6),(BE6-BD6)/ABS(BD6),(BF6-BE6)/ABS(BE6),(BG6-BF6)/ABS(BF6),(BI6-BH6)/ABS(BH6))),"…",AVERAGE((BA6-AZ6)/ABS(AZ6),(BB6-BA6)/ABS(BA6),(BC6-BB6)/ABS(BB6),(BD6-BC6)/ABS(BC6),(BE6-BD6)/ABS(BD6),(BF6-BE6)/ABS(BE6),(BG6-BF6)/ABS(BF6),(BH6-BG6)/ABS(BG6),(BI6-BH6)/ABS(BH6)))</f>
        <v>1.9915592957362612E-2</v>
      </c>
    </row>
    <row r="7" spans="1:65">
      <c r="A7" s="16" t="s">
        <v>47</v>
      </c>
      <c r="B7" s="16" t="s">
        <v>8</v>
      </c>
      <c r="C7" s="10" t="s">
        <v>41</v>
      </c>
      <c r="D7" s="11" t="s">
        <v>41</v>
      </c>
      <c r="E7" s="11" t="s">
        <v>41</v>
      </c>
      <c r="F7" s="11" t="s">
        <v>41</v>
      </c>
      <c r="G7" s="11" t="s">
        <v>41</v>
      </c>
      <c r="H7" s="11" t="s">
        <v>41</v>
      </c>
      <c r="I7" s="11" t="s">
        <v>41</v>
      </c>
      <c r="J7" s="11" t="s">
        <v>41</v>
      </c>
      <c r="K7" s="11" t="s">
        <v>41</v>
      </c>
      <c r="L7" s="11" t="s">
        <v>41</v>
      </c>
      <c r="M7" s="11" t="s">
        <v>41</v>
      </c>
      <c r="N7" s="11" t="s">
        <v>41</v>
      </c>
      <c r="O7" s="11" t="s">
        <v>41</v>
      </c>
      <c r="P7" s="11" t="s">
        <v>41</v>
      </c>
      <c r="Q7" s="11" t="s">
        <v>41</v>
      </c>
      <c r="R7" s="11" t="s">
        <v>41</v>
      </c>
      <c r="S7" s="11" t="s">
        <v>41</v>
      </c>
      <c r="T7" s="11" t="s">
        <v>41</v>
      </c>
      <c r="U7" s="11" t="s">
        <v>41</v>
      </c>
      <c r="V7" s="11" t="s">
        <v>41</v>
      </c>
      <c r="W7" s="11" t="s">
        <v>41</v>
      </c>
      <c r="X7" s="11" t="s">
        <v>41</v>
      </c>
      <c r="Y7" s="11" t="s">
        <v>41</v>
      </c>
      <c r="Z7" s="11" t="s">
        <v>41</v>
      </c>
      <c r="AA7" s="11" t="s">
        <v>41</v>
      </c>
      <c r="AB7" s="11" t="s">
        <v>41</v>
      </c>
      <c r="AC7" s="11" t="s">
        <v>41</v>
      </c>
      <c r="AD7" s="11" t="s">
        <v>41</v>
      </c>
      <c r="AE7" s="11" t="s">
        <v>41</v>
      </c>
      <c r="AF7" s="11" t="s">
        <v>41</v>
      </c>
      <c r="AG7" s="11" t="s">
        <v>41</v>
      </c>
      <c r="AH7" s="11" t="s">
        <v>41</v>
      </c>
      <c r="AI7" s="11" t="s">
        <v>41</v>
      </c>
      <c r="AJ7" s="11" t="s">
        <v>41</v>
      </c>
      <c r="AK7" s="11" t="s">
        <v>41</v>
      </c>
      <c r="AL7" s="11" t="s">
        <v>41</v>
      </c>
      <c r="AM7" s="11" t="s">
        <v>41</v>
      </c>
      <c r="AN7" s="11" t="s">
        <v>41</v>
      </c>
      <c r="AO7" s="11" t="s">
        <v>41</v>
      </c>
      <c r="AP7" s="11" t="s">
        <v>41</v>
      </c>
      <c r="AQ7" s="11" t="s">
        <v>41</v>
      </c>
      <c r="AR7" s="11" t="s">
        <v>41</v>
      </c>
      <c r="AS7" s="11" t="s">
        <v>41</v>
      </c>
      <c r="AT7" s="11" t="s">
        <v>41</v>
      </c>
      <c r="AU7" s="21">
        <v>1222.7873039999999</v>
      </c>
      <c r="AV7" s="21">
        <v>1345.296094</v>
      </c>
      <c r="AW7" s="21">
        <v>1386.687015</v>
      </c>
      <c r="AX7" s="21">
        <v>1489.701018</v>
      </c>
      <c r="AY7" s="21">
        <v>1552.111525</v>
      </c>
      <c r="AZ7" s="21">
        <v>1585.9151199999999</v>
      </c>
      <c r="BA7" s="21">
        <v>1620.9161549999999</v>
      </c>
      <c r="BB7" s="21">
        <v>1623.944614</v>
      </c>
      <c r="BC7" s="21">
        <v>1644.9299140000001</v>
      </c>
      <c r="BD7" s="21">
        <v>1657.7032180000001</v>
      </c>
      <c r="BE7" s="21">
        <v>1689.663135</v>
      </c>
      <c r="BF7" s="21">
        <v>1723.2678450000001</v>
      </c>
      <c r="BG7" s="21">
        <v>1766.0673240000001</v>
      </c>
      <c r="BH7" s="21">
        <v>1800.2548589999999</v>
      </c>
      <c r="BI7" s="21">
        <v>1843.935561</v>
      </c>
      <c r="BJ7" s="36">
        <f t="shared" si="0"/>
        <v>2.4263621220977419E-2</v>
      </c>
      <c r="BK7" s="37">
        <f t="shared" si="1"/>
        <v>1.6916874794518401E-2</v>
      </c>
    </row>
    <row r="8" spans="1:65">
      <c r="A8" s="16" t="s">
        <v>60</v>
      </c>
      <c r="B8" s="16" t="s">
        <v>59</v>
      </c>
      <c r="C8" s="17" t="s">
        <v>41</v>
      </c>
      <c r="D8" s="18" t="s">
        <v>41</v>
      </c>
      <c r="E8" s="18" t="s">
        <v>41</v>
      </c>
      <c r="F8" s="18" t="s">
        <v>41</v>
      </c>
      <c r="G8" s="18" t="s">
        <v>41</v>
      </c>
      <c r="H8" s="18" t="s">
        <v>41</v>
      </c>
      <c r="I8" s="18" t="s">
        <v>41</v>
      </c>
      <c r="J8" s="18" t="s">
        <v>41</v>
      </c>
      <c r="K8" s="18" t="s">
        <v>41</v>
      </c>
      <c r="L8" s="18" t="s">
        <v>41</v>
      </c>
      <c r="M8" s="18" t="s">
        <v>41</v>
      </c>
      <c r="N8" s="18" t="s">
        <v>41</v>
      </c>
      <c r="O8" s="18" t="s">
        <v>41</v>
      </c>
      <c r="P8" s="18" t="s">
        <v>41</v>
      </c>
      <c r="Q8" s="18" t="s">
        <v>41</v>
      </c>
      <c r="R8" s="18" t="s">
        <v>41</v>
      </c>
      <c r="S8" s="18" t="s">
        <v>41</v>
      </c>
      <c r="T8" s="18" t="s">
        <v>41</v>
      </c>
      <c r="U8" s="18" t="s">
        <v>41</v>
      </c>
      <c r="V8" s="18" t="s">
        <v>41</v>
      </c>
      <c r="W8" s="18" t="s">
        <v>41</v>
      </c>
      <c r="X8" s="18" t="s">
        <v>41</v>
      </c>
      <c r="Y8" s="18" t="s">
        <v>41</v>
      </c>
      <c r="Z8" s="18" t="s">
        <v>41</v>
      </c>
      <c r="AA8" s="18" t="s">
        <v>41</v>
      </c>
      <c r="AB8" s="18" t="s">
        <v>41</v>
      </c>
      <c r="AC8" s="18" t="s">
        <v>41</v>
      </c>
      <c r="AD8" s="18" t="s">
        <v>41</v>
      </c>
      <c r="AE8" s="18" t="s">
        <v>41</v>
      </c>
      <c r="AF8" s="18" t="s">
        <v>41</v>
      </c>
      <c r="AG8" s="18" t="s">
        <v>41</v>
      </c>
      <c r="AH8" s="18" t="s">
        <v>41</v>
      </c>
      <c r="AI8" s="18" t="s">
        <v>41</v>
      </c>
      <c r="AJ8" s="18" t="s">
        <v>41</v>
      </c>
      <c r="AK8" s="18" t="s">
        <v>41</v>
      </c>
      <c r="AL8" s="18" t="s">
        <v>41</v>
      </c>
      <c r="AM8" s="18" t="s">
        <v>41</v>
      </c>
      <c r="AN8" s="18" t="s">
        <v>41</v>
      </c>
      <c r="AO8" s="18" t="s">
        <v>41</v>
      </c>
      <c r="AP8" s="18" t="s">
        <v>41</v>
      </c>
      <c r="AQ8" s="18" t="s">
        <v>41</v>
      </c>
      <c r="AR8" s="18" t="s">
        <v>41</v>
      </c>
      <c r="AS8" s="18" t="s">
        <v>41</v>
      </c>
      <c r="AT8" s="18" t="s">
        <v>41</v>
      </c>
      <c r="AU8" s="21">
        <v>31.154833</v>
      </c>
      <c r="AV8" s="21">
        <v>33.616678999999998</v>
      </c>
      <c r="AW8" s="21">
        <v>33.961194999999996</v>
      </c>
      <c r="AX8" s="21">
        <v>37.502177000000003</v>
      </c>
      <c r="AY8" s="21">
        <v>40.249043999999998</v>
      </c>
      <c r="AZ8" s="21">
        <v>42.816065000000002</v>
      </c>
      <c r="BA8" s="21">
        <v>42.608652999999997</v>
      </c>
      <c r="BB8" s="21">
        <v>42.122171999999999</v>
      </c>
      <c r="BC8" s="21">
        <v>43.670853999999999</v>
      </c>
      <c r="BD8" s="21">
        <v>44.466754000000002</v>
      </c>
      <c r="BE8" s="21">
        <v>43.369366999999997</v>
      </c>
      <c r="BF8" s="21">
        <v>43.281312</v>
      </c>
      <c r="BG8" s="21">
        <v>46.328333999999998</v>
      </c>
      <c r="BH8" s="21">
        <v>43.650384000000003</v>
      </c>
      <c r="BI8" s="21">
        <v>42.551619000000002</v>
      </c>
      <c r="BJ8" s="36">
        <f t="shared" si="0"/>
        <v>-2.5171943504551989E-2</v>
      </c>
      <c r="BK8" s="37">
        <f t="shared" si="1"/>
        <v>-6.1633481927456639E-5</v>
      </c>
    </row>
    <row r="9" spans="1:65">
      <c r="A9" s="8" t="s">
        <v>11</v>
      </c>
      <c r="B9" s="8" t="s">
        <v>9</v>
      </c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40"/>
    </row>
    <row r="10" spans="1:65" ht="14.25">
      <c r="A10" s="9" t="s">
        <v>51</v>
      </c>
      <c r="B10" s="9" t="s">
        <v>38</v>
      </c>
      <c r="C10" s="10">
        <v>28.8</v>
      </c>
      <c r="D10" s="11">
        <v>41.2</v>
      </c>
      <c r="E10" s="11">
        <v>47.1</v>
      </c>
      <c r="F10" s="11">
        <v>42.3</v>
      </c>
      <c r="G10" s="11">
        <v>41</v>
      </c>
      <c r="H10" s="11">
        <v>50.1</v>
      </c>
      <c r="I10" s="11">
        <v>55.9</v>
      </c>
      <c r="J10" s="11">
        <v>50.5</v>
      </c>
      <c r="K10" s="11">
        <v>49.6</v>
      </c>
      <c r="L10" s="11">
        <v>60.2</v>
      </c>
      <c r="M10" s="11">
        <v>81.900000000000006</v>
      </c>
      <c r="N10" s="11">
        <v>68.099999999999994</v>
      </c>
      <c r="O10" s="11">
        <v>69.2</v>
      </c>
      <c r="P10" s="11">
        <v>60.8</v>
      </c>
      <c r="Q10" s="11">
        <v>58.5</v>
      </c>
      <c r="R10" s="11">
        <v>66.900000000000006</v>
      </c>
      <c r="S10" s="11">
        <v>79.099999999999994</v>
      </c>
      <c r="T10" s="11">
        <v>74.396246700000006</v>
      </c>
      <c r="U10" s="11">
        <v>73.005018370000002</v>
      </c>
      <c r="V10" s="11">
        <v>83.040053470000004</v>
      </c>
      <c r="W10" s="11">
        <v>91.89178772999999</v>
      </c>
      <c r="X10" s="11">
        <v>96.071106400000005</v>
      </c>
      <c r="Y10" s="11">
        <v>96.643829580000002</v>
      </c>
      <c r="Z10" s="11">
        <v>103.98675686</v>
      </c>
      <c r="AA10" s="11">
        <v>103.20011554</v>
      </c>
      <c r="AB10" s="11">
        <v>109.50577125000001</v>
      </c>
      <c r="AC10" s="11">
        <v>116.2089364</v>
      </c>
      <c r="AD10" s="11">
        <v>125.48194624999999</v>
      </c>
      <c r="AE10" s="11">
        <v>132.6473426</v>
      </c>
      <c r="AF10" s="11">
        <v>133.14661014999999</v>
      </c>
      <c r="AG10" s="11">
        <v>136.64128754999999</v>
      </c>
      <c r="AH10" s="11">
        <v>138.10367729999999</v>
      </c>
      <c r="AI10" s="11">
        <v>142.72509554999999</v>
      </c>
      <c r="AJ10" s="11">
        <v>141.11817289999999</v>
      </c>
      <c r="AK10" s="11">
        <v>145.72409909000001</v>
      </c>
      <c r="AL10" s="11">
        <v>135.69268095000001</v>
      </c>
      <c r="AM10" s="11">
        <v>131.71272279999999</v>
      </c>
      <c r="AN10" s="11">
        <v>131.47726795</v>
      </c>
      <c r="AO10" s="11">
        <v>125.6797895</v>
      </c>
      <c r="AP10" s="11">
        <v>124.78138318000001</v>
      </c>
      <c r="AQ10" s="11">
        <v>121.74742892</v>
      </c>
      <c r="AR10" s="11">
        <v>117.2215733</v>
      </c>
      <c r="AS10" s="11">
        <v>114.39323309999999</v>
      </c>
      <c r="AT10" s="11">
        <v>145.08656005</v>
      </c>
      <c r="AU10" s="11">
        <v>155.69490271000001</v>
      </c>
      <c r="AV10" s="11">
        <v>146.82971472999998</v>
      </c>
      <c r="AW10" s="11">
        <v>139.68009057</v>
      </c>
      <c r="AX10" s="11">
        <v>135.98864555</v>
      </c>
      <c r="AY10" s="11">
        <v>127.36938585999999</v>
      </c>
      <c r="AZ10" s="11">
        <v>118.70543734</v>
      </c>
      <c r="BA10" s="11">
        <v>113.30957803</v>
      </c>
      <c r="BB10" s="11">
        <v>107.53610646999999</v>
      </c>
      <c r="BC10" s="11">
        <v>108.87699232999999</v>
      </c>
      <c r="BD10" s="11">
        <v>99.181629200000003</v>
      </c>
      <c r="BE10" s="11">
        <v>95.934580790000012</v>
      </c>
      <c r="BF10" s="11">
        <v>91.073405199999996</v>
      </c>
      <c r="BG10" s="11">
        <v>89.415639099999993</v>
      </c>
      <c r="BH10" s="11">
        <v>85.643665589999998</v>
      </c>
      <c r="BI10" s="11">
        <v>84.987022370000005</v>
      </c>
      <c r="BJ10" s="12">
        <f t="shared" si="0"/>
        <v>-7.6671545464147423E-3</v>
      </c>
      <c r="BK10" s="13">
        <f t="shared" si="1"/>
        <v>-3.6050348847922055E-2</v>
      </c>
    </row>
    <row r="11" spans="1:65">
      <c r="A11" s="15" t="s">
        <v>6</v>
      </c>
      <c r="B11" s="15" t="s">
        <v>26</v>
      </c>
      <c r="C11" s="20">
        <v>8.4</v>
      </c>
      <c r="D11" s="21">
        <v>9.9</v>
      </c>
      <c r="E11" s="21">
        <v>11.6</v>
      </c>
      <c r="F11" s="21">
        <v>8.6999999999999993</v>
      </c>
      <c r="G11" s="21">
        <v>9.3000000000000007</v>
      </c>
      <c r="H11" s="21">
        <v>9.4</v>
      </c>
      <c r="I11" s="21">
        <v>9.6999999999999993</v>
      </c>
      <c r="J11" s="21">
        <v>9</v>
      </c>
      <c r="K11" s="21">
        <v>8.1999999999999993</v>
      </c>
      <c r="L11" s="21">
        <v>9.1999999999999993</v>
      </c>
      <c r="M11" s="21">
        <v>12.4</v>
      </c>
      <c r="N11" s="21">
        <v>11.2</v>
      </c>
      <c r="O11" s="21">
        <v>11.3</v>
      </c>
      <c r="P11" s="21">
        <v>11.1</v>
      </c>
      <c r="Q11" s="21">
        <v>11.6</v>
      </c>
      <c r="R11" s="21">
        <v>11.4</v>
      </c>
      <c r="S11" s="21">
        <v>12.2</v>
      </c>
      <c r="T11" s="21">
        <v>12.090241900000001</v>
      </c>
      <c r="U11" s="21">
        <v>11.667958919999998</v>
      </c>
      <c r="V11" s="21">
        <v>13.440902210000001</v>
      </c>
      <c r="W11" s="21">
        <v>15.41778513</v>
      </c>
      <c r="X11" s="21">
        <v>15.95339158</v>
      </c>
      <c r="Y11" s="21">
        <v>17.284616880000002</v>
      </c>
      <c r="Z11" s="21">
        <v>18.256767110000002</v>
      </c>
      <c r="AA11" s="21">
        <v>19.935323240000002</v>
      </c>
      <c r="AB11" s="21">
        <v>22.110470099999997</v>
      </c>
      <c r="AC11" s="21">
        <v>24.510479200000002</v>
      </c>
      <c r="AD11" s="21">
        <v>24.816089550000001</v>
      </c>
      <c r="AE11" s="21">
        <v>27.187717500000002</v>
      </c>
      <c r="AF11" s="21">
        <v>26.426185449999998</v>
      </c>
      <c r="AG11" s="21">
        <v>26.373642400000001</v>
      </c>
      <c r="AH11" s="21">
        <v>25.056561800000001</v>
      </c>
      <c r="AI11" s="21">
        <v>23.481447299999999</v>
      </c>
      <c r="AJ11" s="21">
        <v>22.06354245</v>
      </c>
      <c r="AK11" s="21">
        <v>20.597372839999998</v>
      </c>
      <c r="AL11" s="21">
        <v>19.187023700000001</v>
      </c>
      <c r="AM11" s="21">
        <v>16.975245950000001</v>
      </c>
      <c r="AN11" s="21">
        <v>17.176855199999999</v>
      </c>
      <c r="AO11" s="21">
        <v>17.459889050000001</v>
      </c>
      <c r="AP11" s="21">
        <v>17.884620829999999</v>
      </c>
      <c r="AQ11" s="21">
        <v>18.417556319999999</v>
      </c>
      <c r="AR11" s="21">
        <v>18.37327295</v>
      </c>
      <c r="AS11" s="21">
        <v>19.427204750000001</v>
      </c>
      <c r="AT11" s="21">
        <v>20.49312625</v>
      </c>
      <c r="AU11" s="21">
        <v>22.44370541</v>
      </c>
      <c r="AV11" s="21">
        <v>23.469056050000003</v>
      </c>
      <c r="AW11" s="21">
        <v>25.749102000000001</v>
      </c>
      <c r="AX11" s="21">
        <v>26.086023699999998</v>
      </c>
      <c r="AY11" s="21">
        <v>29.787195010000001</v>
      </c>
      <c r="AZ11" s="21">
        <v>28.296556039999999</v>
      </c>
      <c r="BA11" s="21">
        <v>29.081278730000001</v>
      </c>
      <c r="BB11" s="21">
        <v>27.569605859999999</v>
      </c>
      <c r="BC11" s="21">
        <v>34.485974899999995</v>
      </c>
      <c r="BD11" s="21">
        <v>28.627571549999999</v>
      </c>
      <c r="BE11" s="21">
        <v>29.322966600000001</v>
      </c>
      <c r="BF11" s="21">
        <v>27.967697820000001</v>
      </c>
      <c r="BG11" s="21">
        <v>29.128170609999998</v>
      </c>
      <c r="BH11" s="21">
        <v>27.79681506</v>
      </c>
      <c r="BI11" s="21">
        <v>28.462402670000003</v>
      </c>
      <c r="BJ11" s="36">
        <f t="shared" si="0"/>
        <v>2.3944743617688512E-2</v>
      </c>
      <c r="BK11" s="37">
        <f t="shared" si="1"/>
        <v>6.0607007134703926E-3</v>
      </c>
      <c r="BM11" s="41"/>
    </row>
    <row r="12" spans="1:65">
      <c r="A12" s="15" t="s">
        <v>53</v>
      </c>
      <c r="B12" s="15" t="s">
        <v>36</v>
      </c>
      <c r="C12" s="20">
        <v>20.399999999999999</v>
      </c>
      <c r="D12" s="21">
        <v>31.3</v>
      </c>
      <c r="E12" s="21">
        <v>35.5</v>
      </c>
      <c r="F12" s="21">
        <v>33.6</v>
      </c>
      <c r="G12" s="21">
        <v>31.7</v>
      </c>
      <c r="H12" s="21">
        <v>40.700000000000003</v>
      </c>
      <c r="I12" s="21">
        <v>46.2</v>
      </c>
      <c r="J12" s="21">
        <v>41.5</v>
      </c>
      <c r="K12" s="21">
        <v>41.4</v>
      </c>
      <c r="L12" s="21">
        <v>51</v>
      </c>
      <c r="M12" s="21">
        <v>69.5</v>
      </c>
      <c r="N12" s="21">
        <v>56.9</v>
      </c>
      <c r="O12" s="21">
        <v>57.9</v>
      </c>
      <c r="P12" s="21">
        <v>49.7</v>
      </c>
      <c r="Q12" s="21">
        <v>46.9</v>
      </c>
      <c r="R12" s="21">
        <v>55.5</v>
      </c>
      <c r="S12" s="21">
        <v>67.3</v>
      </c>
      <c r="T12" s="21">
        <v>62.729773600000001</v>
      </c>
      <c r="U12" s="21">
        <v>61.605426449999996</v>
      </c>
      <c r="V12" s="21">
        <v>69.858970660000011</v>
      </c>
      <c r="W12" s="21">
        <v>76.782877800000009</v>
      </c>
      <c r="X12" s="21">
        <v>80.372123369999997</v>
      </c>
      <c r="Y12" s="21">
        <v>79.588210750000002</v>
      </c>
      <c r="Z12" s="21">
        <v>85.967102100000005</v>
      </c>
      <c r="AA12" s="21">
        <v>83.581383049999999</v>
      </c>
      <c r="AB12" s="21">
        <v>87.735325099999997</v>
      </c>
      <c r="AC12" s="21">
        <v>92.157320749999997</v>
      </c>
      <c r="AD12" s="21">
        <v>101.1710484</v>
      </c>
      <c r="AE12" s="21">
        <v>105.98006775</v>
      </c>
      <c r="AF12" s="21">
        <v>107.02241069999999</v>
      </c>
      <c r="AG12" s="21">
        <v>110.68678785</v>
      </c>
      <c r="AH12" s="21">
        <v>113.43549525</v>
      </c>
      <c r="AI12" s="21">
        <v>119.72867115</v>
      </c>
      <c r="AJ12" s="21">
        <v>119.56907219999999</v>
      </c>
      <c r="AK12" s="21">
        <v>125.51580115</v>
      </c>
      <c r="AL12" s="21">
        <v>117.02908685</v>
      </c>
      <c r="AM12" s="21">
        <v>115.11071844999999</v>
      </c>
      <c r="AN12" s="21">
        <v>114.602862</v>
      </c>
      <c r="AO12" s="21">
        <v>108.4467195</v>
      </c>
      <c r="AP12" s="21">
        <v>107.61170414999999</v>
      </c>
      <c r="AQ12" s="21">
        <v>103.96832020000001</v>
      </c>
      <c r="AR12" s="21">
        <v>99.323364799999993</v>
      </c>
      <c r="AS12" s="21">
        <v>95.318547150000001</v>
      </c>
      <c r="AT12" s="21">
        <v>125.03442654999999</v>
      </c>
      <c r="AU12" s="21">
        <v>133.98033934999998</v>
      </c>
      <c r="AV12" s="21">
        <v>123.73192084999999</v>
      </c>
      <c r="AW12" s="21">
        <v>114.89787774</v>
      </c>
      <c r="AX12" s="21">
        <v>110.74716465</v>
      </c>
      <c r="AY12" s="21">
        <v>98.632619099999999</v>
      </c>
      <c r="AZ12" s="21">
        <v>91.14121209999999</v>
      </c>
      <c r="BA12" s="21">
        <v>85.417879200000002</v>
      </c>
      <c r="BB12" s="21">
        <v>80.808895440000001</v>
      </c>
      <c r="BC12" s="21">
        <v>75.549648300000001</v>
      </c>
      <c r="BD12" s="21">
        <v>72.177558489999996</v>
      </c>
      <c r="BE12" s="21">
        <v>69.079447349999995</v>
      </c>
      <c r="BF12" s="21">
        <v>65.992111649999998</v>
      </c>
      <c r="BG12" s="21">
        <v>63.898099330000001</v>
      </c>
      <c r="BH12" s="21">
        <v>61.238948499999999</v>
      </c>
      <c r="BI12" s="21">
        <v>59.643355549999995</v>
      </c>
      <c r="BJ12" s="36">
        <f t="shared" si="0"/>
        <v>-2.6055198351421789E-2</v>
      </c>
      <c r="BK12" s="37">
        <f t="shared" si="1"/>
        <v>-4.5943217129575081E-2</v>
      </c>
      <c r="BM12" s="41"/>
    </row>
    <row r="13" spans="1:65" ht="25.5" hidden="1" outlineLevel="1">
      <c r="A13" s="15" t="s">
        <v>54</v>
      </c>
      <c r="B13" s="15" t="s">
        <v>37</v>
      </c>
      <c r="C13" s="20" t="s">
        <v>40</v>
      </c>
      <c r="D13" s="21" t="s">
        <v>40</v>
      </c>
      <c r="E13" s="21" t="s">
        <v>40</v>
      </c>
      <c r="F13" s="21" t="s">
        <v>40</v>
      </c>
      <c r="G13" s="21" t="s">
        <v>40</v>
      </c>
      <c r="H13" s="21" t="s">
        <v>40</v>
      </c>
      <c r="I13" s="21" t="s">
        <v>40</v>
      </c>
      <c r="J13" s="21" t="s">
        <v>40</v>
      </c>
      <c r="K13" s="21" t="s">
        <v>40</v>
      </c>
      <c r="L13" s="21" t="s">
        <v>40</v>
      </c>
      <c r="M13" s="21" t="s">
        <v>40</v>
      </c>
      <c r="N13" s="21" t="s">
        <v>40</v>
      </c>
      <c r="O13" s="21" t="s">
        <v>40</v>
      </c>
      <c r="P13" s="21" t="s">
        <v>40</v>
      </c>
      <c r="Q13" s="21" t="s">
        <v>40</v>
      </c>
      <c r="R13" s="21" t="s">
        <v>40</v>
      </c>
      <c r="S13" s="21">
        <v>-0.40000000000000568</v>
      </c>
      <c r="T13" s="21">
        <v>-0.42376879999999062</v>
      </c>
      <c r="U13" s="21">
        <v>-0.2683669999999978</v>
      </c>
      <c r="V13" s="21">
        <v>-0.25981940000001202</v>
      </c>
      <c r="W13" s="21">
        <v>-0.308875200000017</v>
      </c>
      <c r="X13" s="21">
        <v>-0.25440854999999374</v>
      </c>
      <c r="Y13" s="21">
        <v>-0.22899805000000129</v>
      </c>
      <c r="Z13" s="21">
        <v>-0.23711235000000386</v>
      </c>
      <c r="AA13" s="21">
        <v>-0.31659075000000314</v>
      </c>
      <c r="AB13" s="21">
        <v>-0.34002394999998842</v>
      </c>
      <c r="AC13" s="21">
        <v>-0.45886355000000378</v>
      </c>
      <c r="AD13" s="21">
        <v>-0.50519170000001168</v>
      </c>
      <c r="AE13" s="21">
        <v>-0.52044265000000678</v>
      </c>
      <c r="AF13" s="21">
        <v>-0.30198599999999942</v>
      </c>
      <c r="AG13" s="21">
        <v>-0.41914270000000897</v>
      </c>
      <c r="AH13" s="21">
        <v>-0.38837975000001279</v>
      </c>
      <c r="AI13" s="21">
        <v>-0.48502289999998993</v>
      </c>
      <c r="AJ13" s="21">
        <v>-0.51444175000000314</v>
      </c>
      <c r="AK13" s="21">
        <v>-0.38907489999999711</v>
      </c>
      <c r="AL13" s="21">
        <v>-0.52342959999998584</v>
      </c>
      <c r="AM13" s="21">
        <v>-0.37324160000000006</v>
      </c>
      <c r="AN13" s="21">
        <v>-0.30244924999999512</v>
      </c>
      <c r="AO13" s="21">
        <v>-0.22681905000000313</v>
      </c>
      <c r="AP13" s="21">
        <v>-0.71494179999999119</v>
      </c>
      <c r="AQ13" s="21">
        <v>-0.63844760000000633</v>
      </c>
      <c r="AR13" s="21">
        <v>-0.47506444999999076</v>
      </c>
      <c r="AS13" s="21">
        <v>-0.35251880000001279</v>
      </c>
      <c r="AT13" s="21">
        <v>-0.44099274999999999</v>
      </c>
      <c r="AU13" s="21">
        <v>-0.7291420500000001</v>
      </c>
      <c r="AV13" s="21">
        <v>-0.37126217</v>
      </c>
      <c r="AW13" s="21">
        <v>-0.96688916999999996</v>
      </c>
      <c r="AX13" s="21">
        <v>-0.84454280000000004</v>
      </c>
      <c r="AY13" s="21">
        <v>-1.05042825</v>
      </c>
      <c r="AZ13" s="21">
        <v>-0.73233080000000006</v>
      </c>
      <c r="BA13" s="21">
        <v>-1.1895798999999998</v>
      </c>
      <c r="BB13" s="21">
        <v>-0.84239482999999993</v>
      </c>
      <c r="BC13" s="21">
        <v>-1.1586308699999999</v>
      </c>
      <c r="BD13" s="21">
        <v>-1.6235008400000002</v>
      </c>
      <c r="BE13" s="21">
        <v>-2.4678331600000001</v>
      </c>
      <c r="BF13" s="21">
        <v>-2.8864042699999999</v>
      </c>
      <c r="BG13" s="21">
        <v>-3.6106308399999998</v>
      </c>
      <c r="BH13" s="21">
        <v>-3.3920979699999996</v>
      </c>
      <c r="BI13" s="21">
        <v>-3.1187358500000002</v>
      </c>
      <c r="BJ13" s="36">
        <f t="shared" si="0"/>
        <v>8.0587920047603873E-2</v>
      </c>
      <c r="BK13" s="37">
        <f t="shared" si="1"/>
        <v>-0.21206901899555849</v>
      </c>
      <c r="BM13" s="41"/>
    </row>
    <row r="14" spans="1:65" s="14" customFormat="1" ht="14.25" hidden="1" outlineLevel="1">
      <c r="A14" s="9" t="s">
        <v>49</v>
      </c>
      <c r="B14" s="9" t="s">
        <v>39</v>
      </c>
      <c r="C14" s="10">
        <v>111105</v>
      </c>
      <c r="D14" s="11" t="s">
        <v>40</v>
      </c>
      <c r="E14" s="11" t="s">
        <v>40</v>
      </c>
      <c r="F14" s="11" t="s">
        <v>40</v>
      </c>
      <c r="G14" s="11" t="s">
        <v>40</v>
      </c>
      <c r="H14" s="11">
        <v>124241</v>
      </c>
      <c r="I14" s="11" t="s">
        <v>40</v>
      </c>
      <c r="J14" s="11" t="s">
        <v>40</v>
      </c>
      <c r="K14" s="11" t="s">
        <v>40</v>
      </c>
      <c r="L14" s="11" t="s">
        <v>40</v>
      </c>
      <c r="M14" s="11">
        <v>107917</v>
      </c>
      <c r="N14" s="11" t="s">
        <v>40</v>
      </c>
      <c r="O14" s="11" t="s">
        <v>40</v>
      </c>
      <c r="P14" s="11" t="s">
        <v>40</v>
      </c>
      <c r="Q14" s="11" t="s">
        <v>40</v>
      </c>
      <c r="R14" s="11">
        <v>87232</v>
      </c>
      <c r="S14" s="11" t="s">
        <v>40</v>
      </c>
      <c r="T14" s="11" t="s">
        <v>40</v>
      </c>
      <c r="U14" s="11" t="s">
        <v>40</v>
      </c>
      <c r="V14" s="11" t="s">
        <v>40</v>
      </c>
      <c r="W14" s="11">
        <v>74761</v>
      </c>
      <c r="X14" s="11" t="s">
        <v>40</v>
      </c>
      <c r="Y14" s="11" t="s">
        <v>40</v>
      </c>
      <c r="Z14" s="11" t="s">
        <v>40</v>
      </c>
      <c r="AA14" s="11" t="s">
        <v>40</v>
      </c>
      <c r="AB14" s="11">
        <v>80136</v>
      </c>
      <c r="AC14" s="11">
        <v>79384</v>
      </c>
      <c r="AD14" s="11">
        <v>78831</v>
      </c>
      <c r="AE14" s="11">
        <v>79536</v>
      </c>
      <c r="AF14" s="11">
        <v>76806</v>
      </c>
      <c r="AG14" s="11">
        <v>75778</v>
      </c>
      <c r="AH14" s="11">
        <v>73785</v>
      </c>
      <c r="AI14" s="11">
        <v>72849</v>
      </c>
      <c r="AJ14" s="11">
        <v>69885</v>
      </c>
      <c r="AK14" s="11">
        <v>68454</v>
      </c>
      <c r="AL14" s="11">
        <v>65446</v>
      </c>
      <c r="AM14" s="11">
        <v>64017</v>
      </c>
      <c r="AN14" s="11">
        <v>60883</v>
      </c>
      <c r="AO14" s="11">
        <v>58897</v>
      </c>
      <c r="AP14" s="11">
        <v>56179</v>
      </c>
      <c r="AQ14" s="11">
        <v>54870</v>
      </c>
      <c r="AR14" s="11">
        <v>50535</v>
      </c>
      <c r="AS14" s="11">
        <v>48566</v>
      </c>
      <c r="AT14" s="11">
        <v>57736</v>
      </c>
      <c r="AU14" s="11">
        <v>58523</v>
      </c>
      <c r="AV14" s="11">
        <v>57539</v>
      </c>
      <c r="AW14" s="11">
        <v>53390</v>
      </c>
      <c r="AX14" s="11">
        <v>51054</v>
      </c>
      <c r="AY14" s="11">
        <v>48332</v>
      </c>
      <c r="AZ14" s="11">
        <v>45547</v>
      </c>
      <c r="BA14" s="11">
        <v>46300</v>
      </c>
      <c r="BB14" s="11">
        <v>41241</v>
      </c>
      <c r="BC14" s="11">
        <v>33365</v>
      </c>
      <c r="BD14" s="11">
        <v>31886</v>
      </c>
      <c r="BE14" s="11">
        <v>30260</v>
      </c>
      <c r="BF14" s="11">
        <v>29123</v>
      </c>
      <c r="BG14" s="11">
        <v>28098</v>
      </c>
      <c r="BH14" s="11">
        <v>27248</v>
      </c>
      <c r="BI14" s="11">
        <v>0</v>
      </c>
      <c r="BJ14" s="12">
        <f t="shared" si="0"/>
        <v>-1</v>
      </c>
      <c r="BK14" s="13">
        <f t="shared" si="1"/>
        <v>-0.16467239003937767</v>
      </c>
    </row>
    <row r="15" spans="1:65" hidden="1" outlineLevel="2">
      <c r="A15" s="19" t="s">
        <v>48</v>
      </c>
      <c r="B15" s="19" t="s">
        <v>35</v>
      </c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>
        <v>40002</v>
      </c>
      <c r="AZ15" s="21">
        <v>38268</v>
      </c>
      <c r="BA15" s="21">
        <v>36556</v>
      </c>
      <c r="BB15" s="21">
        <v>34673</v>
      </c>
      <c r="BD15" s="21"/>
      <c r="BE15" s="21"/>
      <c r="BF15" s="21"/>
      <c r="BG15" s="21"/>
      <c r="BH15" s="21"/>
      <c r="BI15" s="21"/>
      <c r="BJ15" s="36"/>
      <c r="BK15" s="37"/>
    </row>
    <row r="16" spans="1:65" hidden="1" outlineLevel="1">
      <c r="A16" s="15" t="s">
        <v>46</v>
      </c>
      <c r="B16" s="15" t="s">
        <v>7</v>
      </c>
      <c r="C16" s="20" t="s">
        <v>40</v>
      </c>
      <c r="D16" s="21" t="s">
        <v>40</v>
      </c>
      <c r="E16" s="21" t="s">
        <v>40</v>
      </c>
      <c r="F16" s="21" t="s">
        <v>40</v>
      </c>
      <c r="G16" s="21" t="s">
        <v>40</v>
      </c>
      <c r="H16" s="21" t="s">
        <v>40</v>
      </c>
      <c r="I16" s="21" t="s">
        <v>40</v>
      </c>
      <c r="J16" s="21" t="s">
        <v>40</v>
      </c>
      <c r="K16" s="21" t="s">
        <v>40</v>
      </c>
      <c r="L16" s="21" t="s">
        <v>40</v>
      </c>
      <c r="M16" s="21" t="s">
        <v>40</v>
      </c>
      <c r="N16" s="21" t="s">
        <v>40</v>
      </c>
      <c r="O16" s="21" t="s">
        <v>40</v>
      </c>
      <c r="P16" s="21" t="s">
        <v>40</v>
      </c>
      <c r="Q16" s="21" t="s">
        <v>40</v>
      </c>
      <c r="R16" s="21" t="s">
        <v>40</v>
      </c>
      <c r="S16" s="21" t="s">
        <v>40</v>
      </c>
      <c r="T16" s="21" t="s">
        <v>40</v>
      </c>
      <c r="U16" s="21" t="s">
        <v>40</v>
      </c>
      <c r="V16" s="21" t="s">
        <v>40</v>
      </c>
      <c r="W16" s="21" t="s">
        <v>40</v>
      </c>
      <c r="X16" s="21" t="s">
        <v>40</v>
      </c>
      <c r="Y16" s="21" t="s">
        <v>40</v>
      </c>
      <c r="Z16" s="21" t="s">
        <v>40</v>
      </c>
      <c r="AA16" s="21" t="s">
        <v>40</v>
      </c>
      <c r="AB16" s="21" t="s">
        <v>40</v>
      </c>
      <c r="AC16" s="21" t="s">
        <v>40</v>
      </c>
      <c r="AD16" s="21" t="s">
        <v>40</v>
      </c>
      <c r="AE16" s="21" t="s">
        <v>40</v>
      </c>
      <c r="AF16" s="21" t="s">
        <v>40</v>
      </c>
      <c r="AG16" s="21" t="s">
        <v>40</v>
      </c>
      <c r="AH16" s="21" t="s">
        <v>40</v>
      </c>
      <c r="AI16" s="21" t="s">
        <v>40</v>
      </c>
      <c r="AJ16" s="21" t="s">
        <v>40</v>
      </c>
      <c r="AK16" s="21" t="s">
        <v>40</v>
      </c>
      <c r="AL16" s="21" t="s">
        <v>40</v>
      </c>
      <c r="AM16" s="21" t="s">
        <v>40</v>
      </c>
      <c r="AN16" s="21" t="s">
        <v>40</v>
      </c>
      <c r="AO16" s="21" t="s">
        <v>40</v>
      </c>
      <c r="AP16" s="21" t="s">
        <v>40</v>
      </c>
      <c r="AQ16" s="21" t="s">
        <v>40</v>
      </c>
      <c r="AR16" s="21" t="s">
        <v>40</v>
      </c>
      <c r="AS16" s="21" t="s">
        <v>40</v>
      </c>
      <c r="AT16" s="21" t="s">
        <v>40</v>
      </c>
      <c r="AU16" s="21">
        <v>43251</v>
      </c>
      <c r="AV16" s="21">
        <v>41031</v>
      </c>
      <c r="AW16" s="21">
        <v>38038</v>
      </c>
      <c r="AX16" s="21">
        <v>36191</v>
      </c>
      <c r="AY16" s="21">
        <v>34563</v>
      </c>
      <c r="AZ16" s="21">
        <v>32887</v>
      </c>
      <c r="BA16" s="21">
        <v>33061</v>
      </c>
      <c r="BB16" s="21">
        <v>30084</v>
      </c>
      <c r="BC16" s="21">
        <v>24533</v>
      </c>
      <c r="BD16" s="21">
        <v>23615</v>
      </c>
      <c r="BE16" s="21">
        <v>22695</v>
      </c>
      <c r="BF16" s="21">
        <v>21489</v>
      </c>
      <c r="BG16" s="21">
        <v>20688</v>
      </c>
      <c r="BH16" s="21">
        <v>20202</v>
      </c>
      <c r="BI16" s="21">
        <v>0</v>
      </c>
      <c r="BJ16" s="36">
        <f t="shared" si="0"/>
        <v>-1</v>
      </c>
      <c r="BK16" s="37">
        <f t="shared" si="1"/>
        <v>-0.16217277927259582</v>
      </c>
    </row>
    <row r="17" spans="1:63" hidden="1" outlineLevel="2">
      <c r="A17" s="19" t="s">
        <v>48</v>
      </c>
      <c r="B17" s="19" t="s">
        <v>35</v>
      </c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>
        <v>29095</v>
      </c>
      <c r="AZ17" s="21">
        <v>27863</v>
      </c>
      <c r="BA17" s="21">
        <v>26743</v>
      </c>
      <c r="BB17" s="21">
        <v>25442</v>
      </c>
      <c r="BJ17" s="36"/>
      <c r="BK17" s="37"/>
    </row>
    <row r="18" spans="1:63" hidden="1" outlineLevel="1">
      <c r="A18" s="15" t="s">
        <v>47</v>
      </c>
      <c r="B18" s="15" t="s">
        <v>8</v>
      </c>
      <c r="C18" s="20" t="s">
        <v>41</v>
      </c>
      <c r="D18" s="21" t="s">
        <v>41</v>
      </c>
      <c r="E18" s="21" t="s">
        <v>41</v>
      </c>
      <c r="F18" s="21" t="s">
        <v>41</v>
      </c>
      <c r="G18" s="21" t="s">
        <v>41</v>
      </c>
      <c r="H18" s="21" t="s">
        <v>41</v>
      </c>
      <c r="I18" s="21" t="s">
        <v>41</v>
      </c>
      <c r="J18" s="21" t="s">
        <v>41</v>
      </c>
      <c r="K18" s="21" t="s">
        <v>41</v>
      </c>
      <c r="L18" s="21" t="s">
        <v>41</v>
      </c>
      <c r="M18" s="21" t="s">
        <v>41</v>
      </c>
      <c r="N18" s="21" t="s">
        <v>41</v>
      </c>
      <c r="O18" s="21" t="s">
        <v>41</v>
      </c>
      <c r="P18" s="21" t="s">
        <v>41</v>
      </c>
      <c r="Q18" s="21" t="s">
        <v>41</v>
      </c>
      <c r="R18" s="21" t="s">
        <v>41</v>
      </c>
      <c r="S18" s="21" t="s">
        <v>41</v>
      </c>
      <c r="T18" s="21" t="s">
        <v>41</v>
      </c>
      <c r="U18" s="21" t="s">
        <v>41</v>
      </c>
      <c r="V18" s="21" t="s">
        <v>41</v>
      </c>
      <c r="W18" s="21" t="s">
        <v>41</v>
      </c>
      <c r="X18" s="21" t="s">
        <v>41</v>
      </c>
      <c r="Y18" s="21" t="s">
        <v>41</v>
      </c>
      <c r="Z18" s="21" t="s">
        <v>41</v>
      </c>
      <c r="AA18" s="21" t="s">
        <v>41</v>
      </c>
      <c r="AB18" s="21" t="s">
        <v>41</v>
      </c>
      <c r="AC18" s="21" t="s">
        <v>41</v>
      </c>
      <c r="AD18" s="21" t="s">
        <v>41</v>
      </c>
      <c r="AE18" s="21" t="s">
        <v>41</v>
      </c>
      <c r="AF18" s="21" t="s">
        <v>41</v>
      </c>
      <c r="AG18" s="21" t="s">
        <v>41</v>
      </c>
      <c r="AH18" s="21" t="s">
        <v>41</v>
      </c>
      <c r="AI18" s="21" t="s">
        <v>41</v>
      </c>
      <c r="AJ18" s="21" t="s">
        <v>41</v>
      </c>
      <c r="AK18" s="21" t="s">
        <v>41</v>
      </c>
      <c r="AL18" s="21" t="s">
        <v>41</v>
      </c>
      <c r="AM18" s="21" t="s">
        <v>41</v>
      </c>
      <c r="AN18" s="21" t="s">
        <v>41</v>
      </c>
      <c r="AO18" s="21" t="s">
        <v>41</v>
      </c>
      <c r="AP18" s="21" t="s">
        <v>41</v>
      </c>
      <c r="AQ18" s="21" t="s">
        <v>41</v>
      </c>
      <c r="AR18" s="21" t="s">
        <v>41</v>
      </c>
      <c r="AS18" s="21" t="s">
        <v>41</v>
      </c>
      <c r="AT18" s="21" t="s">
        <v>41</v>
      </c>
      <c r="AU18" s="21">
        <v>15272</v>
      </c>
      <c r="AV18" s="21">
        <v>16508</v>
      </c>
      <c r="AW18" s="21">
        <v>15352</v>
      </c>
      <c r="AX18" s="21">
        <v>14863</v>
      </c>
      <c r="AY18" s="21">
        <v>13769</v>
      </c>
      <c r="AZ18" s="21">
        <v>12660</v>
      </c>
      <c r="BA18" s="21">
        <v>13239</v>
      </c>
      <c r="BB18" s="21">
        <v>11157</v>
      </c>
      <c r="BC18" s="21">
        <v>8832</v>
      </c>
      <c r="BD18" s="21">
        <v>8271</v>
      </c>
      <c r="BE18" s="21">
        <v>7565</v>
      </c>
      <c r="BF18" s="21">
        <v>7634</v>
      </c>
      <c r="BG18" s="21">
        <v>7410</v>
      </c>
      <c r="BH18" s="21">
        <v>7046</v>
      </c>
      <c r="BI18" s="21">
        <v>0</v>
      </c>
      <c r="BJ18" s="36">
        <f t="shared" si="0"/>
        <v>-1</v>
      </c>
      <c r="BK18" s="37">
        <f t="shared" si="1"/>
        <v>-0.17090435132280662</v>
      </c>
    </row>
    <row r="19" spans="1:63" hidden="1" outlineLevel="2">
      <c r="A19" s="22" t="s">
        <v>48</v>
      </c>
      <c r="B19" s="22" t="s">
        <v>35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>
        <v>10907</v>
      </c>
      <c r="AZ19" s="21">
        <v>10405</v>
      </c>
      <c r="BA19" s="21">
        <v>9813</v>
      </c>
      <c r="BB19" s="21">
        <v>9231</v>
      </c>
      <c r="BD19" s="21"/>
      <c r="BE19" s="21"/>
      <c r="BF19" s="21"/>
      <c r="BG19" s="21"/>
      <c r="BH19" s="21"/>
      <c r="BI19" s="21"/>
      <c r="BJ19" s="36"/>
      <c r="BK19" s="37"/>
    </row>
    <row r="20" spans="1:63" collapsed="1">
      <c r="A20" s="9" t="s">
        <v>19</v>
      </c>
      <c r="B20" s="9" t="s">
        <v>17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4"/>
      <c r="BK20" s="35"/>
    </row>
    <row r="21" spans="1:63" s="14" customFormat="1">
      <c r="A21" s="9" t="s">
        <v>50</v>
      </c>
      <c r="B21" s="9" t="s">
        <v>45</v>
      </c>
      <c r="C21" s="10" t="s">
        <v>41</v>
      </c>
      <c r="D21" s="11" t="s">
        <v>41</v>
      </c>
      <c r="E21" s="11" t="s">
        <v>41</v>
      </c>
      <c r="F21" s="11" t="s">
        <v>41</v>
      </c>
      <c r="G21" s="11" t="s">
        <v>41</v>
      </c>
      <c r="H21" s="11" t="s">
        <v>41</v>
      </c>
      <c r="I21" s="11" t="s">
        <v>41</v>
      </c>
      <c r="J21" s="11" t="s">
        <v>41</v>
      </c>
      <c r="K21" s="11" t="s">
        <v>41</v>
      </c>
      <c r="L21" s="11" t="s">
        <v>41</v>
      </c>
      <c r="M21" s="11" t="s">
        <v>41</v>
      </c>
      <c r="N21" s="11" t="s">
        <v>41</v>
      </c>
      <c r="O21" s="11" t="s">
        <v>41</v>
      </c>
      <c r="P21" s="11" t="s">
        <v>41</v>
      </c>
      <c r="Q21" s="11" t="s">
        <v>41</v>
      </c>
      <c r="R21" s="11" t="s">
        <v>41</v>
      </c>
      <c r="S21" s="11" t="s">
        <v>41</v>
      </c>
      <c r="T21" s="11" t="s">
        <v>41</v>
      </c>
      <c r="U21" s="11" t="s">
        <v>41</v>
      </c>
      <c r="V21" s="11" t="s">
        <v>41</v>
      </c>
      <c r="W21" s="11" t="s">
        <v>40</v>
      </c>
      <c r="X21" s="11" t="s">
        <v>40</v>
      </c>
      <c r="Y21" s="11" t="s">
        <v>40</v>
      </c>
      <c r="Z21" s="11" t="s">
        <v>40</v>
      </c>
      <c r="AA21" s="11" t="s">
        <v>40</v>
      </c>
      <c r="AB21" s="11" t="s">
        <v>40</v>
      </c>
      <c r="AC21" s="11" t="s">
        <v>40</v>
      </c>
      <c r="AD21" s="11" t="s">
        <v>40</v>
      </c>
      <c r="AE21" s="11" t="s">
        <v>40</v>
      </c>
      <c r="AF21" s="11" t="s">
        <v>40</v>
      </c>
      <c r="AG21" s="11" t="s">
        <v>40</v>
      </c>
      <c r="AH21" s="11" t="s">
        <v>40</v>
      </c>
      <c r="AI21" s="11" t="s">
        <v>40</v>
      </c>
      <c r="AJ21" s="11" t="s">
        <v>40</v>
      </c>
      <c r="AK21" s="11" t="s">
        <v>40</v>
      </c>
      <c r="AL21" s="11" t="s">
        <v>40</v>
      </c>
      <c r="AM21" s="11" t="s">
        <v>40</v>
      </c>
      <c r="AN21" s="11" t="s">
        <v>40</v>
      </c>
      <c r="AO21" s="11" t="s">
        <v>40</v>
      </c>
      <c r="AP21" s="11" t="s">
        <v>40</v>
      </c>
      <c r="AQ21" s="11" t="s">
        <v>40</v>
      </c>
      <c r="AR21" s="11" t="s">
        <v>40</v>
      </c>
      <c r="AS21" s="11" t="s">
        <v>40</v>
      </c>
      <c r="AT21" s="11" t="s">
        <v>40</v>
      </c>
      <c r="AU21" s="11">
        <v>68.942982999999998</v>
      </c>
      <c r="AV21" s="11">
        <v>73.369889999999998</v>
      </c>
      <c r="AW21" s="11">
        <v>53.891664349999992</v>
      </c>
      <c r="AX21" s="11">
        <v>58.816160000000004</v>
      </c>
      <c r="AY21" s="11">
        <v>64.449181999999993</v>
      </c>
      <c r="AZ21" s="11">
        <v>64.680135200000009</v>
      </c>
      <c r="BA21" s="11">
        <v>68.858600999999993</v>
      </c>
      <c r="BB21" s="11">
        <v>73.900059999999996</v>
      </c>
      <c r="BC21" s="11">
        <v>70.785043999999999</v>
      </c>
      <c r="BD21" s="11">
        <v>62.302290999999997</v>
      </c>
      <c r="BE21" s="11">
        <v>59.609814</v>
      </c>
      <c r="BF21" s="11">
        <v>81.239064999999997</v>
      </c>
      <c r="BG21" s="11">
        <v>83.684936199999981</v>
      </c>
      <c r="BH21" s="11">
        <v>57.295707999999998</v>
      </c>
      <c r="BI21" s="11">
        <v>52.132595000000002</v>
      </c>
      <c r="BJ21" s="12">
        <f t="shared" si="0"/>
        <v>-9.0113433976590288E-2</v>
      </c>
      <c r="BK21" s="13">
        <f t="shared" si="1"/>
        <v>-8.8765647095067138E-3</v>
      </c>
    </row>
    <row r="22" spans="1:63">
      <c r="A22" s="15" t="s">
        <v>46</v>
      </c>
      <c r="B22" s="15" t="s">
        <v>7</v>
      </c>
      <c r="C22" s="20" t="s">
        <v>41</v>
      </c>
      <c r="D22" s="21" t="s">
        <v>41</v>
      </c>
      <c r="E22" s="21" t="s">
        <v>41</v>
      </c>
      <c r="F22" s="21" t="s">
        <v>41</v>
      </c>
      <c r="G22" s="21" t="s">
        <v>41</v>
      </c>
      <c r="H22" s="21" t="s">
        <v>41</v>
      </c>
      <c r="I22" s="21" t="s">
        <v>41</v>
      </c>
      <c r="J22" s="21" t="s">
        <v>41</v>
      </c>
      <c r="K22" s="21" t="s">
        <v>41</v>
      </c>
      <c r="L22" s="21" t="s">
        <v>41</v>
      </c>
      <c r="M22" s="21" t="s">
        <v>41</v>
      </c>
      <c r="N22" s="21" t="s">
        <v>41</v>
      </c>
      <c r="O22" s="21" t="s">
        <v>41</v>
      </c>
      <c r="P22" s="21" t="s">
        <v>41</v>
      </c>
      <c r="Q22" s="21" t="s">
        <v>41</v>
      </c>
      <c r="R22" s="21" t="s">
        <v>41</v>
      </c>
      <c r="S22" s="21" t="s">
        <v>41</v>
      </c>
      <c r="T22" s="21" t="s">
        <v>41</v>
      </c>
      <c r="U22" s="21" t="s">
        <v>41</v>
      </c>
      <c r="V22" s="21" t="s">
        <v>41</v>
      </c>
      <c r="W22" s="21" t="s">
        <v>40</v>
      </c>
      <c r="X22" s="21" t="s">
        <v>40</v>
      </c>
      <c r="Y22" s="21" t="s">
        <v>40</v>
      </c>
      <c r="Z22" s="21" t="s">
        <v>40</v>
      </c>
      <c r="AA22" s="21" t="s">
        <v>40</v>
      </c>
      <c r="AB22" s="21" t="s">
        <v>40</v>
      </c>
      <c r="AC22" s="21" t="s">
        <v>40</v>
      </c>
      <c r="AD22" s="21" t="s">
        <v>40</v>
      </c>
      <c r="AE22" s="21" t="s">
        <v>40</v>
      </c>
      <c r="AF22" s="21" t="s">
        <v>40</v>
      </c>
      <c r="AG22" s="21" t="s">
        <v>40</v>
      </c>
      <c r="AH22" s="21" t="s">
        <v>40</v>
      </c>
      <c r="AI22" s="21" t="s">
        <v>40</v>
      </c>
      <c r="AJ22" s="21" t="s">
        <v>40</v>
      </c>
      <c r="AK22" s="21" t="s">
        <v>40</v>
      </c>
      <c r="AL22" s="21" t="s">
        <v>40</v>
      </c>
      <c r="AM22" s="21" t="s">
        <v>40</v>
      </c>
      <c r="AN22" s="21" t="s">
        <v>40</v>
      </c>
      <c r="AO22" s="21" t="s">
        <v>40</v>
      </c>
      <c r="AP22" s="21" t="s">
        <v>40</v>
      </c>
      <c r="AQ22" s="21" t="s">
        <v>40</v>
      </c>
      <c r="AR22" s="21" t="s">
        <v>40</v>
      </c>
      <c r="AS22" s="21" t="s">
        <v>40</v>
      </c>
      <c r="AT22" s="21" t="s">
        <v>40</v>
      </c>
      <c r="AU22" s="21">
        <v>53.343074000000001</v>
      </c>
      <c r="AV22" s="21">
        <v>56.067501999999998</v>
      </c>
      <c r="AW22" s="21">
        <v>40.675199549999995</v>
      </c>
      <c r="AX22" s="21">
        <v>44.260686999999997</v>
      </c>
      <c r="AY22" s="21">
        <v>48.254412000000002</v>
      </c>
      <c r="AZ22" s="21">
        <v>48.5912322</v>
      </c>
      <c r="BA22" s="21">
        <v>51.737316999999997</v>
      </c>
      <c r="BB22" s="21">
        <v>54.939072000000003</v>
      </c>
      <c r="BC22" s="21">
        <v>52.47676405</v>
      </c>
      <c r="BD22" s="21">
        <v>46.372127999999996</v>
      </c>
      <c r="BE22" s="21">
        <v>44.861533000000001</v>
      </c>
      <c r="BF22" s="21">
        <v>61.739255</v>
      </c>
      <c r="BG22" s="21">
        <v>63.096655299999995</v>
      </c>
      <c r="BH22" s="21">
        <v>42.977882000000001</v>
      </c>
      <c r="BI22" s="21">
        <v>39.035364000000001</v>
      </c>
      <c r="BJ22" s="36">
        <f t="shared" si="0"/>
        <v>-9.1733650346008208E-2</v>
      </c>
      <c r="BK22" s="37">
        <f t="shared" si="1"/>
        <v>-8.8310892284857116E-3</v>
      </c>
    </row>
    <row r="23" spans="1:63">
      <c r="A23" s="16" t="s">
        <v>47</v>
      </c>
      <c r="B23" s="16" t="s">
        <v>8</v>
      </c>
      <c r="C23" s="20" t="s">
        <v>41</v>
      </c>
      <c r="D23" s="21" t="s">
        <v>41</v>
      </c>
      <c r="E23" s="21" t="s">
        <v>41</v>
      </c>
      <c r="F23" s="21" t="s">
        <v>41</v>
      </c>
      <c r="G23" s="21" t="s">
        <v>41</v>
      </c>
      <c r="H23" s="21" t="s">
        <v>41</v>
      </c>
      <c r="I23" s="21" t="s">
        <v>41</v>
      </c>
      <c r="J23" s="21" t="s">
        <v>41</v>
      </c>
      <c r="K23" s="21" t="s">
        <v>41</v>
      </c>
      <c r="L23" s="21" t="s">
        <v>41</v>
      </c>
      <c r="M23" s="21" t="s">
        <v>41</v>
      </c>
      <c r="N23" s="21" t="s">
        <v>41</v>
      </c>
      <c r="O23" s="21" t="s">
        <v>41</v>
      </c>
      <c r="P23" s="21" t="s">
        <v>41</v>
      </c>
      <c r="Q23" s="21" t="s">
        <v>41</v>
      </c>
      <c r="R23" s="21" t="s">
        <v>41</v>
      </c>
      <c r="S23" s="21" t="s">
        <v>41</v>
      </c>
      <c r="T23" s="21" t="s">
        <v>41</v>
      </c>
      <c r="U23" s="21" t="s">
        <v>41</v>
      </c>
      <c r="V23" s="21" t="s">
        <v>41</v>
      </c>
      <c r="W23" s="21" t="s">
        <v>40</v>
      </c>
      <c r="X23" s="21" t="s">
        <v>40</v>
      </c>
      <c r="Y23" s="21" t="s">
        <v>40</v>
      </c>
      <c r="Z23" s="21" t="s">
        <v>40</v>
      </c>
      <c r="AA23" s="21" t="s">
        <v>40</v>
      </c>
      <c r="AB23" s="21" t="s">
        <v>40</v>
      </c>
      <c r="AC23" s="21" t="s">
        <v>40</v>
      </c>
      <c r="AD23" s="21" t="s">
        <v>40</v>
      </c>
      <c r="AE23" s="21" t="s">
        <v>40</v>
      </c>
      <c r="AF23" s="21" t="s">
        <v>40</v>
      </c>
      <c r="AG23" s="21" t="s">
        <v>40</v>
      </c>
      <c r="AH23" s="21" t="s">
        <v>40</v>
      </c>
      <c r="AI23" s="21" t="s">
        <v>40</v>
      </c>
      <c r="AJ23" s="21" t="s">
        <v>40</v>
      </c>
      <c r="AK23" s="21" t="s">
        <v>40</v>
      </c>
      <c r="AL23" s="21" t="s">
        <v>40</v>
      </c>
      <c r="AM23" s="21" t="s">
        <v>40</v>
      </c>
      <c r="AN23" s="21" t="s">
        <v>40</v>
      </c>
      <c r="AO23" s="21" t="s">
        <v>40</v>
      </c>
      <c r="AP23" s="21" t="s">
        <v>40</v>
      </c>
      <c r="AQ23" s="21" t="s">
        <v>40</v>
      </c>
      <c r="AR23" s="21" t="s">
        <v>40</v>
      </c>
      <c r="AS23" s="21" t="s">
        <v>40</v>
      </c>
      <c r="AT23" s="21" t="s">
        <v>40</v>
      </c>
      <c r="AU23" s="21">
        <v>15.599909</v>
      </c>
      <c r="AV23" s="21">
        <v>17.302388000000001</v>
      </c>
      <c r="AW23" s="21">
        <v>13.216464800000001</v>
      </c>
      <c r="AX23" s="21">
        <v>14.555472999999999</v>
      </c>
      <c r="AY23" s="21">
        <v>16.194769999999998</v>
      </c>
      <c r="AZ23" s="21">
        <v>16.088902999999998</v>
      </c>
      <c r="BA23" s="21">
        <v>17.121283999999999</v>
      </c>
      <c r="BB23" s="21">
        <v>18.960988</v>
      </c>
      <c r="BC23" s="21">
        <v>18.308279949999999</v>
      </c>
      <c r="BD23" s="21">
        <v>15.930163</v>
      </c>
      <c r="BE23" s="21">
        <v>14.748281</v>
      </c>
      <c r="BF23" s="21">
        <v>19.49981</v>
      </c>
      <c r="BG23" s="21">
        <v>20.588280899999997</v>
      </c>
      <c r="BH23" s="21">
        <v>14.317826</v>
      </c>
      <c r="BI23" s="21">
        <v>13.097231000000001</v>
      </c>
      <c r="BJ23" s="36">
        <f t="shared" si="0"/>
        <v>-8.5250023292642294E-2</v>
      </c>
      <c r="BK23" s="37">
        <f t="shared" si="1"/>
        <v>-8.7454711331763618E-3</v>
      </c>
    </row>
    <row r="24" spans="1:63" s="14" customFormat="1" ht="14.25" hidden="1" outlineLevel="1">
      <c r="A24" s="9" t="s">
        <v>49</v>
      </c>
      <c r="B24" s="9" t="s">
        <v>39</v>
      </c>
      <c r="C24" s="10" t="s">
        <v>41</v>
      </c>
      <c r="D24" s="11" t="s">
        <v>41</v>
      </c>
      <c r="E24" s="11" t="s">
        <v>41</v>
      </c>
      <c r="F24" s="11" t="s">
        <v>41</v>
      </c>
      <c r="G24" s="11" t="s">
        <v>41</v>
      </c>
      <c r="H24" s="11" t="s">
        <v>41</v>
      </c>
      <c r="I24" s="11" t="s">
        <v>41</v>
      </c>
      <c r="J24" s="11" t="s">
        <v>41</v>
      </c>
      <c r="K24" s="11" t="s">
        <v>41</v>
      </c>
      <c r="L24" s="11" t="s">
        <v>41</v>
      </c>
      <c r="M24" s="11" t="s">
        <v>41</v>
      </c>
      <c r="N24" s="11" t="s">
        <v>41</v>
      </c>
      <c r="O24" s="11" t="s">
        <v>41</v>
      </c>
      <c r="P24" s="11" t="s">
        <v>41</v>
      </c>
      <c r="Q24" s="11" t="s">
        <v>41</v>
      </c>
      <c r="R24" s="11" t="s">
        <v>41</v>
      </c>
      <c r="S24" s="11" t="s">
        <v>41</v>
      </c>
      <c r="T24" s="11" t="s">
        <v>41</v>
      </c>
      <c r="U24" s="11" t="s">
        <v>41</v>
      </c>
      <c r="V24" s="11" t="s">
        <v>41</v>
      </c>
      <c r="W24" s="11" t="s">
        <v>41</v>
      </c>
      <c r="X24" s="11" t="s">
        <v>41</v>
      </c>
      <c r="Y24" s="11" t="s">
        <v>41</v>
      </c>
      <c r="Z24" s="11" t="s">
        <v>41</v>
      </c>
      <c r="AA24" s="11" t="s">
        <v>41</v>
      </c>
      <c r="AB24" s="11" t="s">
        <v>41</v>
      </c>
      <c r="AC24" s="11" t="s">
        <v>41</v>
      </c>
      <c r="AD24" s="11" t="s">
        <v>41</v>
      </c>
      <c r="AE24" s="11" t="s">
        <v>41</v>
      </c>
      <c r="AF24" s="11" t="s">
        <v>41</v>
      </c>
      <c r="AG24" s="11" t="s">
        <v>41</v>
      </c>
      <c r="AH24" s="11" t="s">
        <v>41</v>
      </c>
      <c r="AI24" s="11" t="s">
        <v>41</v>
      </c>
      <c r="AJ24" s="11" t="s">
        <v>41</v>
      </c>
      <c r="AK24" s="11" t="s">
        <v>41</v>
      </c>
      <c r="AL24" s="11" t="s">
        <v>41</v>
      </c>
      <c r="AM24" s="11" t="s">
        <v>41</v>
      </c>
      <c r="AN24" s="11" t="s">
        <v>41</v>
      </c>
      <c r="AO24" s="11" t="s">
        <v>41</v>
      </c>
      <c r="AP24" s="11" t="s">
        <v>41</v>
      </c>
      <c r="AQ24" s="11" t="s">
        <v>41</v>
      </c>
      <c r="AR24" s="11" t="s">
        <v>41</v>
      </c>
      <c r="AS24" s="11" t="s">
        <v>41</v>
      </c>
      <c r="AT24" s="11" t="s">
        <v>41</v>
      </c>
      <c r="AU24" s="11">
        <v>82111.42391651051</v>
      </c>
      <c r="AV24" s="11">
        <v>83193.372259996744</v>
      </c>
      <c r="AW24" s="11">
        <v>72455</v>
      </c>
      <c r="AX24" s="11">
        <v>59888</v>
      </c>
      <c r="AY24" s="11">
        <v>63127</v>
      </c>
      <c r="AZ24" s="11">
        <v>64257</v>
      </c>
      <c r="BA24" s="11">
        <v>67533</v>
      </c>
      <c r="BB24" s="11">
        <v>71734</v>
      </c>
      <c r="BC24" s="11">
        <v>70288</v>
      </c>
      <c r="BD24" s="11">
        <v>64472</v>
      </c>
      <c r="BE24" s="11">
        <v>60756</v>
      </c>
      <c r="BF24" s="11">
        <v>66878</v>
      </c>
      <c r="BG24" s="11">
        <v>68002</v>
      </c>
      <c r="BH24" s="11">
        <v>56623</v>
      </c>
      <c r="BI24" s="11">
        <v>50656</v>
      </c>
      <c r="BJ24" s="12">
        <f t="shared" si="0"/>
        <v>-0.10538120551719266</v>
      </c>
      <c r="BK24" s="13">
        <f t="shared" si="1"/>
        <v>-2.2499466062126341E-2</v>
      </c>
    </row>
    <row r="25" spans="1:63" hidden="1" outlineLevel="1">
      <c r="A25" s="15" t="s">
        <v>46</v>
      </c>
      <c r="B25" s="15" t="s">
        <v>7</v>
      </c>
      <c r="C25" s="20" t="s">
        <v>41</v>
      </c>
      <c r="D25" s="21" t="s">
        <v>41</v>
      </c>
      <c r="E25" s="21" t="s">
        <v>41</v>
      </c>
      <c r="F25" s="21" t="s">
        <v>41</v>
      </c>
      <c r="G25" s="21" t="s">
        <v>41</v>
      </c>
      <c r="H25" s="21" t="s">
        <v>41</v>
      </c>
      <c r="I25" s="21" t="s">
        <v>41</v>
      </c>
      <c r="J25" s="21" t="s">
        <v>41</v>
      </c>
      <c r="K25" s="21" t="s">
        <v>41</v>
      </c>
      <c r="L25" s="21" t="s">
        <v>41</v>
      </c>
      <c r="M25" s="21" t="s">
        <v>41</v>
      </c>
      <c r="N25" s="21" t="s">
        <v>41</v>
      </c>
      <c r="O25" s="21" t="s">
        <v>41</v>
      </c>
      <c r="P25" s="21" t="s">
        <v>41</v>
      </c>
      <c r="Q25" s="21" t="s">
        <v>41</v>
      </c>
      <c r="R25" s="21" t="s">
        <v>41</v>
      </c>
      <c r="S25" s="21" t="s">
        <v>41</v>
      </c>
      <c r="T25" s="21" t="s">
        <v>41</v>
      </c>
      <c r="U25" s="21" t="s">
        <v>41</v>
      </c>
      <c r="V25" s="21" t="s">
        <v>41</v>
      </c>
      <c r="W25" s="21" t="s">
        <v>41</v>
      </c>
      <c r="X25" s="21" t="s">
        <v>41</v>
      </c>
      <c r="Y25" s="21" t="s">
        <v>41</v>
      </c>
      <c r="Z25" s="21" t="s">
        <v>41</v>
      </c>
      <c r="AA25" s="21" t="s">
        <v>41</v>
      </c>
      <c r="AB25" s="21" t="s">
        <v>41</v>
      </c>
      <c r="AC25" s="21" t="s">
        <v>41</v>
      </c>
      <c r="AD25" s="21" t="s">
        <v>41</v>
      </c>
      <c r="AE25" s="21" t="s">
        <v>41</v>
      </c>
      <c r="AF25" s="21" t="s">
        <v>41</v>
      </c>
      <c r="AG25" s="21" t="s">
        <v>41</v>
      </c>
      <c r="AH25" s="21" t="s">
        <v>41</v>
      </c>
      <c r="AI25" s="21" t="s">
        <v>41</v>
      </c>
      <c r="AJ25" s="21" t="s">
        <v>41</v>
      </c>
      <c r="AK25" s="21" t="s">
        <v>41</v>
      </c>
      <c r="AL25" s="21" t="s">
        <v>41</v>
      </c>
      <c r="AM25" s="21" t="s">
        <v>41</v>
      </c>
      <c r="AN25" s="21" t="s">
        <v>41</v>
      </c>
      <c r="AO25" s="21" t="s">
        <v>41</v>
      </c>
      <c r="AP25" s="21" t="s">
        <v>41</v>
      </c>
      <c r="AQ25" s="21" t="s">
        <v>41</v>
      </c>
      <c r="AR25" s="21" t="s">
        <v>41</v>
      </c>
      <c r="AS25" s="21" t="s">
        <v>41</v>
      </c>
      <c r="AT25" s="21" t="s">
        <v>41</v>
      </c>
      <c r="AU25" s="21" t="s">
        <v>40</v>
      </c>
      <c r="AV25" s="21" t="s">
        <v>40</v>
      </c>
      <c r="AW25" s="21">
        <v>49257</v>
      </c>
      <c r="AX25" s="21">
        <v>47548</v>
      </c>
      <c r="AY25" s="21">
        <v>50174</v>
      </c>
      <c r="AZ25" s="21">
        <v>51060</v>
      </c>
      <c r="BA25" s="21">
        <v>53576</v>
      </c>
      <c r="BB25" s="21">
        <v>56746</v>
      </c>
      <c r="BC25" s="21">
        <v>55451</v>
      </c>
      <c r="BD25" s="21">
        <v>51236</v>
      </c>
      <c r="BE25" s="21">
        <v>48630</v>
      </c>
      <c r="BF25" s="21">
        <v>53672</v>
      </c>
      <c r="BG25" s="21">
        <v>54733</v>
      </c>
      <c r="BH25" s="21">
        <v>45395</v>
      </c>
      <c r="BI25" s="21">
        <v>40247</v>
      </c>
      <c r="BJ25" s="36">
        <f t="shared" si="0"/>
        <v>-0.11340455997356537</v>
      </c>
      <c r="BK25" s="37">
        <f t="shared" si="1"/>
        <v>-2.2424290177371155E-2</v>
      </c>
    </row>
    <row r="26" spans="1:63" hidden="1" outlineLevel="1">
      <c r="A26" s="15" t="s">
        <v>47</v>
      </c>
      <c r="B26" s="15" t="s">
        <v>8</v>
      </c>
      <c r="C26" s="17" t="s">
        <v>41</v>
      </c>
      <c r="D26" s="18" t="s">
        <v>41</v>
      </c>
      <c r="E26" s="18" t="s">
        <v>41</v>
      </c>
      <c r="F26" s="18" t="s">
        <v>41</v>
      </c>
      <c r="G26" s="18" t="s">
        <v>41</v>
      </c>
      <c r="H26" s="18" t="s">
        <v>41</v>
      </c>
      <c r="I26" s="18" t="s">
        <v>41</v>
      </c>
      <c r="J26" s="18" t="s">
        <v>41</v>
      </c>
      <c r="K26" s="18" t="s">
        <v>41</v>
      </c>
      <c r="L26" s="18" t="s">
        <v>41</v>
      </c>
      <c r="M26" s="18" t="s">
        <v>41</v>
      </c>
      <c r="N26" s="18" t="s">
        <v>41</v>
      </c>
      <c r="O26" s="18" t="s">
        <v>41</v>
      </c>
      <c r="P26" s="18" t="s">
        <v>41</v>
      </c>
      <c r="Q26" s="18" t="s">
        <v>41</v>
      </c>
      <c r="R26" s="18" t="s">
        <v>41</v>
      </c>
      <c r="S26" s="18" t="s">
        <v>41</v>
      </c>
      <c r="T26" s="18" t="s">
        <v>41</v>
      </c>
      <c r="U26" s="18" t="s">
        <v>41</v>
      </c>
      <c r="V26" s="18" t="s">
        <v>41</v>
      </c>
      <c r="W26" s="18" t="s">
        <v>41</v>
      </c>
      <c r="X26" s="18" t="s">
        <v>41</v>
      </c>
      <c r="Y26" s="18" t="s">
        <v>41</v>
      </c>
      <c r="Z26" s="18" t="s">
        <v>41</v>
      </c>
      <c r="AA26" s="18" t="s">
        <v>41</v>
      </c>
      <c r="AB26" s="18" t="s">
        <v>41</v>
      </c>
      <c r="AC26" s="18" t="s">
        <v>41</v>
      </c>
      <c r="AD26" s="18" t="s">
        <v>41</v>
      </c>
      <c r="AE26" s="18" t="s">
        <v>41</v>
      </c>
      <c r="AF26" s="18" t="s">
        <v>41</v>
      </c>
      <c r="AG26" s="18" t="s">
        <v>41</v>
      </c>
      <c r="AH26" s="18" t="s">
        <v>41</v>
      </c>
      <c r="AI26" s="18" t="s">
        <v>41</v>
      </c>
      <c r="AJ26" s="18" t="s">
        <v>41</v>
      </c>
      <c r="AK26" s="18" t="s">
        <v>41</v>
      </c>
      <c r="AL26" s="18" t="s">
        <v>41</v>
      </c>
      <c r="AM26" s="18" t="s">
        <v>41</v>
      </c>
      <c r="AN26" s="18" t="s">
        <v>41</v>
      </c>
      <c r="AO26" s="18" t="s">
        <v>41</v>
      </c>
      <c r="AP26" s="18" t="s">
        <v>41</v>
      </c>
      <c r="AQ26" s="18" t="s">
        <v>41</v>
      </c>
      <c r="AR26" s="18" t="s">
        <v>41</v>
      </c>
      <c r="AS26" s="18" t="s">
        <v>41</v>
      </c>
      <c r="AT26" s="18" t="s">
        <v>41</v>
      </c>
      <c r="AU26" s="18" t="s">
        <v>40</v>
      </c>
      <c r="AV26" s="18" t="s">
        <v>40</v>
      </c>
      <c r="AW26" s="18">
        <v>23198</v>
      </c>
      <c r="AX26" s="18">
        <v>12340</v>
      </c>
      <c r="AY26" s="18">
        <v>12953</v>
      </c>
      <c r="AZ26" s="18">
        <v>13197</v>
      </c>
      <c r="BA26" s="18">
        <v>13957</v>
      </c>
      <c r="BB26" s="18">
        <v>14988</v>
      </c>
      <c r="BC26" s="18">
        <v>14837</v>
      </c>
      <c r="BD26" s="18">
        <v>13236</v>
      </c>
      <c r="BE26" s="18">
        <v>12126</v>
      </c>
      <c r="BF26" s="18">
        <v>13206</v>
      </c>
      <c r="BG26" s="18">
        <v>13269</v>
      </c>
      <c r="BH26" s="18">
        <v>11228</v>
      </c>
      <c r="BI26" s="18">
        <v>10409</v>
      </c>
      <c r="BJ26" s="36">
        <f t="shared" si="0"/>
        <v>-7.2942643391521192E-2</v>
      </c>
      <c r="BK26" s="37">
        <f t="shared" si="1"/>
        <v>-2.2589852847158878E-2</v>
      </c>
    </row>
    <row r="27" spans="1:63" collapsed="1">
      <c r="A27" s="8" t="s">
        <v>52</v>
      </c>
      <c r="B27" s="8" t="s">
        <v>42</v>
      </c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4"/>
      <c r="BK27" s="35"/>
    </row>
    <row r="28" spans="1:63" s="14" customFormat="1">
      <c r="A28" s="9" t="s">
        <v>50</v>
      </c>
      <c r="B28" s="9" t="s">
        <v>45</v>
      </c>
      <c r="C28" s="10" t="s">
        <v>41</v>
      </c>
      <c r="D28" s="11" t="s">
        <v>41</v>
      </c>
      <c r="E28" s="11" t="s">
        <v>41</v>
      </c>
      <c r="F28" s="11" t="s">
        <v>41</v>
      </c>
      <c r="G28" s="11" t="s">
        <v>41</v>
      </c>
      <c r="H28" s="11" t="s">
        <v>41</v>
      </c>
      <c r="I28" s="11" t="s">
        <v>41</v>
      </c>
      <c r="J28" s="11" t="s">
        <v>41</v>
      </c>
      <c r="K28" s="11" t="s">
        <v>41</v>
      </c>
      <c r="L28" s="11" t="s">
        <v>41</v>
      </c>
      <c r="M28" s="11" t="s">
        <v>41</v>
      </c>
      <c r="N28" s="11" t="s">
        <v>41</v>
      </c>
      <c r="O28" s="11" t="s">
        <v>41</v>
      </c>
      <c r="P28" s="11" t="s">
        <v>41</v>
      </c>
      <c r="Q28" s="11" t="s">
        <v>41</v>
      </c>
      <c r="R28" s="11" t="s">
        <v>41</v>
      </c>
      <c r="S28" s="11" t="s">
        <v>41</v>
      </c>
      <c r="T28" s="11" t="s">
        <v>41</v>
      </c>
      <c r="U28" s="11" t="s">
        <v>41</v>
      </c>
      <c r="V28" s="11" t="s">
        <v>41</v>
      </c>
      <c r="W28" s="11" t="s">
        <v>41</v>
      </c>
      <c r="X28" s="11" t="s">
        <v>41</v>
      </c>
      <c r="Y28" s="11" t="s">
        <v>41</v>
      </c>
      <c r="Z28" s="11" t="s">
        <v>41</v>
      </c>
      <c r="AA28" s="11" t="s">
        <v>41</v>
      </c>
      <c r="AB28" s="11" t="s">
        <v>41</v>
      </c>
      <c r="AC28" s="11" t="s">
        <v>41</v>
      </c>
      <c r="AD28" s="11" t="s">
        <v>41</v>
      </c>
      <c r="AE28" s="11" t="s">
        <v>41</v>
      </c>
      <c r="AF28" s="11" t="s">
        <v>41</v>
      </c>
      <c r="AG28" s="11" t="s">
        <v>41</v>
      </c>
      <c r="AH28" s="11" t="s">
        <v>41</v>
      </c>
      <c r="AI28" s="11" t="s">
        <v>41</v>
      </c>
      <c r="AJ28" s="11" t="s">
        <v>41</v>
      </c>
      <c r="AK28" s="11" t="s">
        <v>41</v>
      </c>
      <c r="AL28" s="11" t="s">
        <v>41</v>
      </c>
      <c r="AM28" s="11" t="s">
        <v>41</v>
      </c>
      <c r="AN28" s="11" t="s">
        <v>41</v>
      </c>
      <c r="AO28" s="11" t="s">
        <v>41</v>
      </c>
      <c r="AP28" s="11" t="s">
        <v>40</v>
      </c>
      <c r="AQ28" s="11" t="s">
        <v>40</v>
      </c>
      <c r="AR28" s="11" t="s">
        <v>40</v>
      </c>
      <c r="AS28" s="11" t="s">
        <v>40</v>
      </c>
      <c r="AT28" s="11" t="s">
        <v>40</v>
      </c>
      <c r="AU28" s="11">
        <v>6.1300210000000002</v>
      </c>
      <c r="AV28" s="11">
        <v>3.485268</v>
      </c>
      <c r="AW28" s="11">
        <v>2.4176030000000002</v>
      </c>
      <c r="AX28" s="11">
        <v>1.864358</v>
      </c>
      <c r="AY28" s="11">
        <v>1.631003</v>
      </c>
      <c r="AZ28" s="11">
        <v>1.6266350000000001</v>
      </c>
      <c r="BA28" s="11">
        <v>1.612106</v>
      </c>
      <c r="BB28" s="11">
        <v>1.964466</v>
      </c>
      <c r="BC28" s="11">
        <v>2.0926260000000001</v>
      </c>
      <c r="BD28" s="11">
        <v>2.3972850000000001</v>
      </c>
      <c r="BE28" s="11">
        <v>2.3993370000000001</v>
      </c>
      <c r="BF28" s="11">
        <v>2.5004970000000002</v>
      </c>
      <c r="BG28" s="11">
        <v>2.561067</v>
      </c>
      <c r="BH28" s="11">
        <v>2.4598439999999999</v>
      </c>
      <c r="BI28" s="11">
        <v>2.4174540000000002</v>
      </c>
      <c r="BJ28" s="12">
        <f>(BI28-BH28)/ABS(BH28)</f>
        <v>-1.7232800128788535E-2</v>
      </c>
      <c r="BK28" s="13">
        <f t="shared" si="1"/>
        <v>4.788328594855535E-2</v>
      </c>
    </row>
    <row r="29" spans="1:63" s="14" customFormat="1" ht="13.5" hidden="1" outlineLevel="1" thickBot="1">
      <c r="A29" s="23" t="s">
        <v>49</v>
      </c>
      <c r="B29" s="23" t="s">
        <v>43</v>
      </c>
      <c r="C29" s="24" t="s">
        <v>41</v>
      </c>
      <c r="D29" s="25" t="s">
        <v>41</v>
      </c>
      <c r="E29" s="25" t="s">
        <v>41</v>
      </c>
      <c r="F29" s="25" t="s">
        <v>41</v>
      </c>
      <c r="G29" s="25" t="s">
        <v>41</v>
      </c>
      <c r="H29" s="25" t="s">
        <v>41</v>
      </c>
      <c r="I29" s="25" t="s">
        <v>41</v>
      </c>
      <c r="J29" s="25" t="s">
        <v>41</v>
      </c>
      <c r="K29" s="25" t="s">
        <v>41</v>
      </c>
      <c r="L29" s="25" t="s">
        <v>41</v>
      </c>
      <c r="M29" s="25" t="s">
        <v>41</v>
      </c>
      <c r="N29" s="25" t="s">
        <v>41</v>
      </c>
      <c r="O29" s="25" t="s">
        <v>41</v>
      </c>
      <c r="P29" s="25" t="s">
        <v>41</v>
      </c>
      <c r="Q29" s="25" t="s">
        <v>41</v>
      </c>
      <c r="R29" s="25" t="s">
        <v>41</v>
      </c>
      <c r="S29" s="25" t="s">
        <v>41</v>
      </c>
      <c r="T29" s="25" t="s">
        <v>41</v>
      </c>
      <c r="U29" s="25" t="s">
        <v>41</v>
      </c>
      <c r="V29" s="25" t="s">
        <v>41</v>
      </c>
      <c r="W29" s="25" t="s">
        <v>41</v>
      </c>
      <c r="X29" s="25" t="s">
        <v>41</v>
      </c>
      <c r="Y29" s="25" t="s">
        <v>41</v>
      </c>
      <c r="Z29" s="25" t="s">
        <v>41</v>
      </c>
      <c r="AA29" s="25" t="s">
        <v>41</v>
      </c>
      <c r="AB29" s="25" t="s">
        <v>41</v>
      </c>
      <c r="AC29" s="25" t="s">
        <v>41</v>
      </c>
      <c r="AD29" s="25" t="s">
        <v>41</v>
      </c>
      <c r="AE29" s="25" t="s">
        <v>41</v>
      </c>
      <c r="AF29" s="25" t="s">
        <v>41</v>
      </c>
      <c r="AG29" s="25" t="s">
        <v>41</v>
      </c>
      <c r="AH29" s="25" t="s">
        <v>41</v>
      </c>
      <c r="AI29" s="25" t="s">
        <v>41</v>
      </c>
      <c r="AJ29" s="25" t="s">
        <v>41</v>
      </c>
      <c r="AK29" s="25" t="s">
        <v>41</v>
      </c>
      <c r="AL29" s="25" t="s">
        <v>41</v>
      </c>
      <c r="AM29" s="25" t="s">
        <v>41</v>
      </c>
      <c r="AN29" s="25" t="s">
        <v>41</v>
      </c>
      <c r="AO29" s="25" t="s">
        <v>41</v>
      </c>
      <c r="AP29" s="25" t="s">
        <v>41</v>
      </c>
      <c r="AQ29" s="25" t="s">
        <v>41</v>
      </c>
      <c r="AR29" s="25" t="s">
        <v>41</v>
      </c>
      <c r="AS29" s="25" t="s">
        <v>41</v>
      </c>
      <c r="AT29" s="25" t="s">
        <v>41</v>
      </c>
      <c r="AU29" s="25">
        <v>2535</v>
      </c>
      <c r="AV29" s="25">
        <v>1747</v>
      </c>
      <c r="AW29" s="25">
        <v>1451</v>
      </c>
      <c r="AX29" s="25">
        <v>1348</v>
      </c>
      <c r="AY29" s="25">
        <v>1297</v>
      </c>
      <c r="AZ29" s="25">
        <v>1235</v>
      </c>
      <c r="BA29" s="25">
        <v>1266</v>
      </c>
      <c r="BB29" s="25">
        <v>1212</v>
      </c>
      <c r="BC29" s="25">
        <v>1260</v>
      </c>
      <c r="BD29" s="25">
        <v>1454</v>
      </c>
      <c r="BE29" s="25">
        <v>1442</v>
      </c>
      <c r="BF29" s="25">
        <v>1439</v>
      </c>
      <c r="BG29" s="25">
        <v>1546</v>
      </c>
      <c r="BH29" s="25">
        <v>1468</v>
      </c>
      <c r="BI29" s="25">
        <v>1537</v>
      </c>
      <c r="BJ29" s="1">
        <f t="shared" si="0"/>
        <v>4.7002724795640327E-2</v>
      </c>
      <c r="BK29" s="2">
        <f t="shared" ref="BK29" si="2">IF(ISERROR(AVERAGE((AZ29-AY29)/ABS(AY29),(BA29-AZ29)/ABS(AZ29),(BB29-BA29)/ABS(BA29),(BC29-BB29)/ABS(BB29),(BD29-BC29)/ABS(BC29),(BE29-BD29)/ABS(BD29),(BF29-BE29)/ABS(BE29),(BG29-BF29)/ABS(BF29),(BI29-BH29)/ABS(BH29))),"…",AVERAGE((AZ29-AY29)/ABS(AY29),(BA29-AZ29)/ABS(AZ29),(BB29-BA29)/ABS(BA29),(BC29-BB29)/ABS(BB29),(BD29-BC29)/ABS(BC29),(BE29-BD29)/ABS(BD29),(BF29-BE29)/ABS(BE29),(BG29-BF29)/ABS(BF29),(BH29-BG29)/ABS(BG29),(BI29-BH29)/ABS(BH29)))</f>
        <v>1.887903762496343E-2</v>
      </c>
    </row>
    <row r="30" spans="1:63" collapsed="1">
      <c r="A30" s="26"/>
      <c r="B30" s="2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36"/>
      <c r="BK30" s="36"/>
    </row>
    <row r="31" spans="1:63">
      <c r="A31" s="26"/>
      <c r="B31" s="2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36"/>
      <c r="BK31" s="36"/>
    </row>
    <row r="32" spans="1:63">
      <c r="A32" s="26"/>
      <c r="B32" s="26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36"/>
      <c r="BK32" s="36"/>
    </row>
    <row r="33" spans="1:63">
      <c r="A33" s="26"/>
      <c r="B33" s="2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36"/>
      <c r="BK33" s="36"/>
    </row>
    <row r="34" spans="1:63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</row>
    <row r="35" spans="1:63">
      <c r="BI35" s="42"/>
    </row>
    <row r="36" spans="1:63">
      <c r="BI36" s="42"/>
    </row>
    <row r="37" spans="1:63">
      <c r="BI37" s="43"/>
    </row>
    <row r="38" spans="1:63">
      <c r="BI38" s="43"/>
    </row>
    <row r="43" spans="1:63">
      <c r="B43" s="27" t="s">
        <v>44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</row>
    <row r="44" spans="1:63"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</row>
    <row r="45" spans="1:63"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</row>
    <row r="46" spans="1:63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</row>
    <row r="48" spans="1:63" ht="55.5" customHeight="1">
      <c r="A48" s="44" t="s">
        <v>28</v>
      </c>
      <c r="B48" s="44" t="s">
        <v>27</v>
      </c>
    </row>
    <row r="49" spans="1:63">
      <c r="A49" s="27" t="s">
        <v>66</v>
      </c>
      <c r="B49" s="27" t="s">
        <v>67</v>
      </c>
    </row>
    <row r="52" spans="1:63">
      <c r="AT52" s="45"/>
    </row>
    <row r="53" spans="1:63">
      <c r="AT53" s="45"/>
    </row>
    <row r="54" spans="1:63">
      <c r="AT54" s="45"/>
      <c r="BJ54" s="46"/>
      <c r="BK54" s="46"/>
    </row>
    <row r="55" spans="1:63">
      <c r="AT55" s="45"/>
      <c r="BA55" s="47"/>
      <c r="BB55" s="47"/>
      <c r="BC55" s="47"/>
      <c r="BD55" s="47"/>
      <c r="BE55" s="47"/>
      <c r="BF55" s="47"/>
      <c r="BG55" s="47"/>
      <c r="BH55" s="47"/>
      <c r="BI55" s="47"/>
      <c r="BJ55" s="46"/>
      <c r="BK55" s="46"/>
    </row>
    <row r="56" spans="1:63">
      <c r="AT56" s="45"/>
      <c r="BJ56" s="46"/>
      <c r="BK56" s="46"/>
    </row>
    <row r="57" spans="1:63">
      <c r="AT57" s="45"/>
      <c r="BJ57" s="46"/>
      <c r="BK57" s="46"/>
    </row>
    <row r="58" spans="1:63">
      <c r="AT58" s="45"/>
      <c r="BJ58" s="46"/>
      <c r="BK58" s="46"/>
    </row>
    <row r="59" spans="1:63">
      <c r="BJ59" s="46"/>
      <c r="BK59" s="46"/>
    </row>
    <row r="60" spans="1:63">
      <c r="BJ60" s="46"/>
      <c r="BK60" s="46"/>
    </row>
    <row r="61" spans="1:63">
      <c r="BJ61" s="46"/>
      <c r="BK61" s="46"/>
    </row>
    <row r="79" spans="1:2">
      <c r="A79" s="14" t="s">
        <v>22</v>
      </c>
      <c r="B79" s="14" t="s">
        <v>21</v>
      </c>
    </row>
    <row r="81" spans="1:67">
      <c r="A81" s="27" t="s">
        <v>15</v>
      </c>
      <c r="B81" s="27" t="s">
        <v>14</v>
      </c>
      <c r="C81" s="48">
        <f>C3</f>
        <v>1965</v>
      </c>
      <c r="D81" s="48">
        <f t="shared" ref="D81:BH81" si="3">D3</f>
        <v>1966</v>
      </c>
      <c r="E81" s="48">
        <f t="shared" si="3"/>
        <v>1967</v>
      </c>
      <c r="F81" s="48">
        <f t="shared" si="3"/>
        <v>1968</v>
      </c>
      <c r="G81" s="48">
        <f t="shared" si="3"/>
        <v>1969</v>
      </c>
      <c r="H81" s="48">
        <f t="shared" si="3"/>
        <v>1970</v>
      </c>
      <c r="I81" s="48">
        <f t="shared" si="3"/>
        <v>1971</v>
      </c>
      <c r="J81" s="48">
        <f t="shared" si="3"/>
        <v>1972</v>
      </c>
      <c r="K81" s="48">
        <f t="shared" si="3"/>
        <v>1973</v>
      </c>
      <c r="L81" s="48">
        <f t="shared" si="3"/>
        <v>1974</v>
      </c>
      <c r="M81" s="48">
        <f t="shared" si="3"/>
        <v>1975</v>
      </c>
      <c r="N81" s="48">
        <f t="shared" si="3"/>
        <v>1976</v>
      </c>
      <c r="O81" s="48">
        <f t="shared" si="3"/>
        <v>1977</v>
      </c>
      <c r="P81" s="48">
        <f t="shared" si="3"/>
        <v>1978</v>
      </c>
      <c r="Q81" s="48">
        <f t="shared" si="3"/>
        <v>1979</v>
      </c>
      <c r="R81" s="48">
        <f t="shared" si="3"/>
        <v>1980</v>
      </c>
      <c r="S81" s="48">
        <f t="shared" si="3"/>
        <v>1981</v>
      </c>
      <c r="T81" s="48">
        <f t="shared" si="3"/>
        <v>1982</v>
      </c>
      <c r="U81" s="48">
        <f t="shared" si="3"/>
        <v>1983</v>
      </c>
      <c r="V81" s="48">
        <f t="shared" si="3"/>
        <v>1984</v>
      </c>
      <c r="W81" s="48">
        <f t="shared" si="3"/>
        <v>1985</v>
      </c>
      <c r="X81" s="48">
        <f t="shared" si="3"/>
        <v>1986</v>
      </c>
      <c r="Y81" s="48">
        <f t="shared" si="3"/>
        <v>1987</v>
      </c>
      <c r="Z81" s="48">
        <f t="shared" si="3"/>
        <v>1988</v>
      </c>
      <c r="AA81" s="48">
        <f t="shared" si="3"/>
        <v>1989</v>
      </c>
      <c r="AB81" s="48">
        <f t="shared" si="3"/>
        <v>1990</v>
      </c>
      <c r="AC81" s="48">
        <f t="shared" si="3"/>
        <v>1991</v>
      </c>
      <c r="AD81" s="48">
        <f t="shared" si="3"/>
        <v>1992</v>
      </c>
      <c r="AE81" s="48">
        <f t="shared" si="3"/>
        <v>1993</v>
      </c>
      <c r="AF81" s="48">
        <f t="shared" si="3"/>
        <v>1994</v>
      </c>
      <c r="AG81" s="48">
        <f t="shared" si="3"/>
        <v>1995</v>
      </c>
      <c r="AH81" s="48">
        <f t="shared" si="3"/>
        <v>1996</v>
      </c>
      <c r="AI81" s="48">
        <f t="shared" si="3"/>
        <v>1997</v>
      </c>
      <c r="AJ81" s="48">
        <f t="shared" si="3"/>
        <v>1998</v>
      </c>
      <c r="AK81" s="48">
        <f t="shared" si="3"/>
        <v>1999</v>
      </c>
      <c r="AL81" s="48">
        <f t="shared" si="3"/>
        <v>2000</v>
      </c>
      <c r="AM81" s="48">
        <f t="shared" si="3"/>
        <v>2001</v>
      </c>
      <c r="AN81" s="48">
        <f t="shared" si="3"/>
        <v>2002</v>
      </c>
      <c r="AO81" s="48">
        <f t="shared" si="3"/>
        <v>2003</v>
      </c>
      <c r="AP81" s="48">
        <f t="shared" si="3"/>
        <v>2004</v>
      </c>
      <c r="AQ81" s="48" t="str">
        <f t="shared" si="3"/>
        <v>2005</v>
      </c>
      <c r="AR81" s="48" t="str">
        <f t="shared" si="3"/>
        <v>2006</v>
      </c>
      <c r="AS81" s="48" t="str">
        <f t="shared" si="3"/>
        <v>2007</v>
      </c>
      <c r="AT81" s="48" t="str">
        <f t="shared" si="3"/>
        <v>2008</v>
      </c>
      <c r="AU81" s="48" t="str">
        <f t="shared" si="3"/>
        <v>2009</v>
      </c>
      <c r="AV81" s="48" t="str">
        <f t="shared" si="3"/>
        <v>2010</v>
      </c>
      <c r="AW81" s="48" t="str">
        <f t="shared" si="3"/>
        <v>2011</v>
      </c>
      <c r="AX81" s="48" t="str">
        <f t="shared" si="3"/>
        <v>2012</v>
      </c>
      <c r="AY81" s="48" t="str">
        <f t="shared" si="3"/>
        <v>2013</v>
      </c>
      <c r="AZ81" s="48" t="str">
        <f t="shared" si="3"/>
        <v>2014</v>
      </c>
      <c r="BA81" s="48" t="str">
        <f t="shared" si="3"/>
        <v>2015</v>
      </c>
      <c r="BB81" s="48" t="str">
        <f t="shared" si="3"/>
        <v>2016</v>
      </c>
      <c r="BC81" s="48" t="str">
        <f t="shared" si="3"/>
        <v>2017</v>
      </c>
      <c r="BD81" s="48" t="str">
        <f t="shared" si="3"/>
        <v>2018</v>
      </c>
      <c r="BE81" s="48" t="str">
        <f t="shared" si="3"/>
        <v>2019</v>
      </c>
      <c r="BF81" s="48" t="str">
        <f t="shared" si="3"/>
        <v>2020</v>
      </c>
      <c r="BG81" s="48" t="str">
        <f t="shared" si="3"/>
        <v>2021</v>
      </c>
      <c r="BH81" s="48" t="str">
        <f t="shared" si="3"/>
        <v>2022</v>
      </c>
      <c r="BI81" s="48" t="str">
        <f t="shared" ref="BI81" si="4">BI3</f>
        <v>2023</v>
      </c>
    </row>
    <row r="82" spans="1:67">
      <c r="A82" s="28" t="s">
        <v>11</v>
      </c>
      <c r="B82" s="28" t="s">
        <v>9</v>
      </c>
      <c r="C82" s="32">
        <f t="shared" ref="C82:AH82" si="5">C10</f>
        <v>28.8</v>
      </c>
      <c r="D82" s="33">
        <f t="shared" si="5"/>
        <v>41.2</v>
      </c>
      <c r="E82" s="33">
        <f t="shared" si="5"/>
        <v>47.1</v>
      </c>
      <c r="F82" s="33">
        <f t="shared" si="5"/>
        <v>42.3</v>
      </c>
      <c r="G82" s="33">
        <f t="shared" si="5"/>
        <v>41</v>
      </c>
      <c r="H82" s="33">
        <f t="shared" si="5"/>
        <v>50.1</v>
      </c>
      <c r="I82" s="33">
        <f t="shared" si="5"/>
        <v>55.9</v>
      </c>
      <c r="J82" s="33">
        <f t="shared" si="5"/>
        <v>50.5</v>
      </c>
      <c r="K82" s="33">
        <f t="shared" si="5"/>
        <v>49.6</v>
      </c>
      <c r="L82" s="33">
        <f t="shared" si="5"/>
        <v>60.2</v>
      </c>
      <c r="M82" s="33">
        <f t="shared" si="5"/>
        <v>81.900000000000006</v>
      </c>
      <c r="N82" s="33">
        <f t="shared" si="5"/>
        <v>68.099999999999994</v>
      </c>
      <c r="O82" s="33">
        <f t="shared" si="5"/>
        <v>69.2</v>
      </c>
      <c r="P82" s="33">
        <f t="shared" si="5"/>
        <v>60.8</v>
      </c>
      <c r="Q82" s="33">
        <f t="shared" si="5"/>
        <v>58.5</v>
      </c>
      <c r="R82" s="33">
        <f t="shared" si="5"/>
        <v>66.900000000000006</v>
      </c>
      <c r="S82" s="33">
        <f t="shared" si="5"/>
        <v>79.099999999999994</v>
      </c>
      <c r="T82" s="33">
        <f t="shared" si="5"/>
        <v>74.396246700000006</v>
      </c>
      <c r="U82" s="33">
        <f t="shared" si="5"/>
        <v>73.005018370000002</v>
      </c>
      <c r="V82" s="33">
        <f t="shared" si="5"/>
        <v>83.040053470000004</v>
      </c>
      <c r="W82" s="33">
        <f t="shared" si="5"/>
        <v>91.89178772999999</v>
      </c>
      <c r="X82" s="33">
        <f t="shared" si="5"/>
        <v>96.071106400000005</v>
      </c>
      <c r="Y82" s="33">
        <f t="shared" si="5"/>
        <v>96.643829580000002</v>
      </c>
      <c r="Z82" s="33">
        <f t="shared" si="5"/>
        <v>103.98675686</v>
      </c>
      <c r="AA82" s="33">
        <f t="shared" si="5"/>
        <v>103.20011554</v>
      </c>
      <c r="AB82" s="33">
        <f t="shared" si="5"/>
        <v>109.50577125000001</v>
      </c>
      <c r="AC82" s="33">
        <f t="shared" si="5"/>
        <v>116.2089364</v>
      </c>
      <c r="AD82" s="33">
        <f t="shared" si="5"/>
        <v>125.48194624999999</v>
      </c>
      <c r="AE82" s="33">
        <f t="shared" si="5"/>
        <v>132.6473426</v>
      </c>
      <c r="AF82" s="33">
        <f t="shared" si="5"/>
        <v>133.14661014999999</v>
      </c>
      <c r="AG82" s="33">
        <f t="shared" si="5"/>
        <v>136.64128754999999</v>
      </c>
      <c r="AH82" s="33">
        <f t="shared" si="5"/>
        <v>138.10367729999999</v>
      </c>
      <c r="AI82" s="33">
        <f t="shared" ref="AI82:BH82" si="6">AI10</f>
        <v>142.72509554999999</v>
      </c>
      <c r="AJ82" s="33">
        <f t="shared" si="6"/>
        <v>141.11817289999999</v>
      </c>
      <c r="AK82" s="33">
        <f t="shared" si="6"/>
        <v>145.72409909000001</v>
      </c>
      <c r="AL82" s="33">
        <f t="shared" si="6"/>
        <v>135.69268095000001</v>
      </c>
      <c r="AM82" s="33">
        <f t="shared" si="6"/>
        <v>131.71272279999999</v>
      </c>
      <c r="AN82" s="33">
        <f t="shared" si="6"/>
        <v>131.47726795</v>
      </c>
      <c r="AO82" s="33">
        <f t="shared" si="6"/>
        <v>125.6797895</v>
      </c>
      <c r="AP82" s="33">
        <f t="shared" si="6"/>
        <v>124.78138318000001</v>
      </c>
      <c r="AQ82" s="33">
        <f t="shared" si="6"/>
        <v>121.74742892</v>
      </c>
      <c r="AR82" s="33">
        <f t="shared" si="6"/>
        <v>117.2215733</v>
      </c>
      <c r="AS82" s="33">
        <f t="shared" si="6"/>
        <v>114.39323309999999</v>
      </c>
      <c r="AT82" s="33">
        <f t="shared" si="6"/>
        <v>145.08656005</v>
      </c>
      <c r="AU82" s="33">
        <f t="shared" si="6"/>
        <v>155.69490271000001</v>
      </c>
      <c r="AV82" s="33">
        <f t="shared" si="6"/>
        <v>146.82971472999998</v>
      </c>
      <c r="AW82" s="33">
        <f t="shared" si="6"/>
        <v>139.68009057</v>
      </c>
      <c r="AX82" s="33">
        <f t="shared" si="6"/>
        <v>135.98864555</v>
      </c>
      <c r="AY82" s="33">
        <f t="shared" si="6"/>
        <v>127.36938585999999</v>
      </c>
      <c r="AZ82" s="33">
        <f t="shared" si="6"/>
        <v>118.70543734</v>
      </c>
      <c r="BA82" s="33">
        <f t="shared" si="6"/>
        <v>113.30957803</v>
      </c>
      <c r="BB82" s="33">
        <f t="shared" si="6"/>
        <v>107.53610646999999</v>
      </c>
      <c r="BC82" s="33">
        <f t="shared" si="6"/>
        <v>108.87699232999999</v>
      </c>
      <c r="BD82" s="33">
        <f t="shared" si="6"/>
        <v>99.181629200000003</v>
      </c>
      <c r="BE82" s="33">
        <f t="shared" si="6"/>
        <v>95.934580790000012</v>
      </c>
      <c r="BF82" s="33">
        <f t="shared" si="6"/>
        <v>91.073405199999996</v>
      </c>
      <c r="BG82" s="33">
        <f t="shared" si="6"/>
        <v>89.415639099999993</v>
      </c>
      <c r="BH82" s="33">
        <f t="shared" si="6"/>
        <v>85.643665589999998</v>
      </c>
      <c r="BI82" s="49">
        <f t="shared" ref="BI82" si="7">BI10</f>
        <v>84.987022370000005</v>
      </c>
    </row>
    <row r="83" spans="1:67">
      <c r="A83" s="29" t="s">
        <v>19</v>
      </c>
      <c r="B83" s="29" t="s">
        <v>17</v>
      </c>
      <c r="C83" s="20" t="str">
        <f t="shared" ref="C83:AH83" si="8">C21</f>
        <v>–</v>
      </c>
      <c r="D83" s="21" t="str">
        <f t="shared" si="8"/>
        <v>–</v>
      </c>
      <c r="E83" s="21" t="str">
        <f t="shared" si="8"/>
        <v>–</v>
      </c>
      <c r="F83" s="21" t="str">
        <f t="shared" si="8"/>
        <v>–</v>
      </c>
      <c r="G83" s="21" t="str">
        <f t="shared" si="8"/>
        <v>–</v>
      </c>
      <c r="H83" s="21" t="str">
        <f t="shared" si="8"/>
        <v>–</v>
      </c>
      <c r="I83" s="21" t="str">
        <f t="shared" si="8"/>
        <v>–</v>
      </c>
      <c r="J83" s="21" t="str">
        <f t="shared" si="8"/>
        <v>–</v>
      </c>
      <c r="K83" s="21" t="str">
        <f t="shared" si="8"/>
        <v>–</v>
      </c>
      <c r="L83" s="21" t="str">
        <f t="shared" si="8"/>
        <v>–</v>
      </c>
      <c r="M83" s="21" t="str">
        <f t="shared" si="8"/>
        <v>–</v>
      </c>
      <c r="N83" s="21" t="str">
        <f t="shared" si="8"/>
        <v>–</v>
      </c>
      <c r="O83" s="21" t="str">
        <f t="shared" si="8"/>
        <v>–</v>
      </c>
      <c r="P83" s="21" t="str">
        <f t="shared" si="8"/>
        <v>–</v>
      </c>
      <c r="Q83" s="21" t="str">
        <f t="shared" si="8"/>
        <v>–</v>
      </c>
      <c r="R83" s="21" t="str">
        <f t="shared" si="8"/>
        <v>–</v>
      </c>
      <c r="S83" s="21" t="str">
        <f t="shared" si="8"/>
        <v>–</v>
      </c>
      <c r="T83" s="21" t="str">
        <f t="shared" si="8"/>
        <v>–</v>
      </c>
      <c r="U83" s="21" t="str">
        <f t="shared" si="8"/>
        <v>–</v>
      </c>
      <c r="V83" s="21" t="str">
        <f t="shared" si="8"/>
        <v>–</v>
      </c>
      <c r="W83" s="21" t="str">
        <f t="shared" si="8"/>
        <v>…</v>
      </c>
      <c r="X83" s="21" t="str">
        <f t="shared" si="8"/>
        <v>…</v>
      </c>
      <c r="Y83" s="21" t="str">
        <f t="shared" si="8"/>
        <v>…</v>
      </c>
      <c r="Z83" s="21" t="str">
        <f t="shared" si="8"/>
        <v>…</v>
      </c>
      <c r="AA83" s="21" t="str">
        <f t="shared" si="8"/>
        <v>…</v>
      </c>
      <c r="AB83" s="21" t="str">
        <f t="shared" si="8"/>
        <v>…</v>
      </c>
      <c r="AC83" s="21" t="str">
        <f t="shared" si="8"/>
        <v>…</v>
      </c>
      <c r="AD83" s="21" t="str">
        <f t="shared" si="8"/>
        <v>…</v>
      </c>
      <c r="AE83" s="21" t="str">
        <f t="shared" si="8"/>
        <v>…</v>
      </c>
      <c r="AF83" s="21" t="str">
        <f t="shared" si="8"/>
        <v>…</v>
      </c>
      <c r="AG83" s="21" t="str">
        <f t="shared" si="8"/>
        <v>…</v>
      </c>
      <c r="AH83" s="21" t="str">
        <f t="shared" si="8"/>
        <v>…</v>
      </c>
      <c r="AI83" s="21" t="str">
        <f t="shared" ref="AI83:BH83" si="9">AI21</f>
        <v>…</v>
      </c>
      <c r="AJ83" s="21" t="str">
        <f t="shared" si="9"/>
        <v>…</v>
      </c>
      <c r="AK83" s="21" t="str">
        <f t="shared" si="9"/>
        <v>…</v>
      </c>
      <c r="AL83" s="21" t="str">
        <f t="shared" si="9"/>
        <v>…</v>
      </c>
      <c r="AM83" s="21" t="str">
        <f t="shared" si="9"/>
        <v>…</v>
      </c>
      <c r="AN83" s="21" t="str">
        <f t="shared" si="9"/>
        <v>…</v>
      </c>
      <c r="AO83" s="21" t="str">
        <f t="shared" si="9"/>
        <v>…</v>
      </c>
      <c r="AP83" s="21" t="str">
        <f t="shared" si="9"/>
        <v>…</v>
      </c>
      <c r="AQ83" s="21" t="str">
        <f t="shared" si="9"/>
        <v>…</v>
      </c>
      <c r="AR83" s="21" t="str">
        <f t="shared" si="9"/>
        <v>…</v>
      </c>
      <c r="AS83" s="21" t="str">
        <f t="shared" si="9"/>
        <v>…</v>
      </c>
      <c r="AT83" s="21" t="str">
        <f t="shared" si="9"/>
        <v>…</v>
      </c>
      <c r="AU83" s="21">
        <f t="shared" si="9"/>
        <v>68.942982999999998</v>
      </c>
      <c r="AV83" s="21">
        <f t="shared" si="9"/>
        <v>73.369889999999998</v>
      </c>
      <c r="AW83" s="21">
        <f t="shared" si="9"/>
        <v>53.891664349999992</v>
      </c>
      <c r="AX83" s="21">
        <f t="shared" si="9"/>
        <v>58.816160000000004</v>
      </c>
      <c r="AY83" s="21">
        <f t="shared" si="9"/>
        <v>64.449181999999993</v>
      </c>
      <c r="AZ83" s="21">
        <f t="shared" si="9"/>
        <v>64.680135200000009</v>
      </c>
      <c r="BA83" s="21">
        <f t="shared" si="9"/>
        <v>68.858600999999993</v>
      </c>
      <c r="BB83" s="21">
        <f t="shared" si="9"/>
        <v>73.900059999999996</v>
      </c>
      <c r="BC83" s="21">
        <f t="shared" si="9"/>
        <v>70.785043999999999</v>
      </c>
      <c r="BD83" s="21">
        <f t="shared" si="9"/>
        <v>62.302290999999997</v>
      </c>
      <c r="BE83" s="21">
        <f t="shared" si="9"/>
        <v>59.609814</v>
      </c>
      <c r="BF83" s="21">
        <f t="shared" si="9"/>
        <v>81.239064999999997</v>
      </c>
      <c r="BG83" s="21">
        <f t="shared" si="9"/>
        <v>83.684936199999981</v>
      </c>
      <c r="BH83" s="21">
        <f t="shared" si="9"/>
        <v>57.295707999999998</v>
      </c>
      <c r="BI83" s="50">
        <f t="shared" ref="BI83" si="10">BI21</f>
        <v>52.132595000000002</v>
      </c>
    </row>
    <row r="84" spans="1:67">
      <c r="A84" s="29" t="s">
        <v>20</v>
      </c>
      <c r="B84" s="29" t="s">
        <v>18</v>
      </c>
      <c r="C84" s="20" t="str">
        <f t="shared" ref="C84:AH84" si="11">C28</f>
        <v>–</v>
      </c>
      <c r="D84" s="21" t="str">
        <f t="shared" si="11"/>
        <v>–</v>
      </c>
      <c r="E84" s="21" t="str">
        <f t="shared" si="11"/>
        <v>–</v>
      </c>
      <c r="F84" s="21" t="str">
        <f t="shared" si="11"/>
        <v>–</v>
      </c>
      <c r="G84" s="21" t="str">
        <f t="shared" si="11"/>
        <v>–</v>
      </c>
      <c r="H84" s="21" t="str">
        <f t="shared" si="11"/>
        <v>–</v>
      </c>
      <c r="I84" s="21" t="str">
        <f t="shared" si="11"/>
        <v>–</v>
      </c>
      <c r="J84" s="21" t="str">
        <f t="shared" si="11"/>
        <v>–</v>
      </c>
      <c r="K84" s="21" t="str">
        <f t="shared" si="11"/>
        <v>–</v>
      </c>
      <c r="L84" s="21" t="str">
        <f t="shared" si="11"/>
        <v>–</v>
      </c>
      <c r="M84" s="21" t="str">
        <f t="shared" si="11"/>
        <v>–</v>
      </c>
      <c r="N84" s="21" t="str">
        <f t="shared" si="11"/>
        <v>–</v>
      </c>
      <c r="O84" s="21" t="str">
        <f t="shared" si="11"/>
        <v>–</v>
      </c>
      <c r="P84" s="21" t="str">
        <f t="shared" si="11"/>
        <v>–</v>
      </c>
      <c r="Q84" s="21" t="str">
        <f t="shared" si="11"/>
        <v>–</v>
      </c>
      <c r="R84" s="21" t="str">
        <f t="shared" si="11"/>
        <v>–</v>
      </c>
      <c r="S84" s="21" t="str">
        <f t="shared" si="11"/>
        <v>–</v>
      </c>
      <c r="T84" s="21" t="str">
        <f t="shared" si="11"/>
        <v>–</v>
      </c>
      <c r="U84" s="21" t="str">
        <f t="shared" si="11"/>
        <v>–</v>
      </c>
      <c r="V84" s="21" t="str">
        <f t="shared" si="11"/>
        <v>–</v>
      </c>
      <c r="W84" s="21" t="str">
        <f t="shared" si="11"/>
        <v>–</v>
      </c>
      <c r="X84" s="21" t="str">
        <f t="shared" si="11"/>
        <v>–</v>
      </c>
      <c r="Y84" s="21" t="str">
        <f t="shared" si="11"/>
        <v>–</v>
      </c>
      <c r="Z84" s="21" t="str">
        <f t="shared" si="11"/>
        <v>–</v>
      </c>
      <c r="AA84" s="21" t="str">
        <f t="shared" si="11"/>
        <v>–</v>
      </c>
      <c r="AB84" s="21" t="str">
        <f t="shared" si="11"/>
        <v>–</v>
      </c>
      <c r="AC84" s="21" t="str">
        <f t="shared" si="11"/>
        <v>–</v>
      </c>
      <c r="AD84" s="21" t="str">
        <f t="shared" si="11"/>
        <v>–</v>
      </c>
      <c r="AE84" s="21" t="str">
        <f t="shared" si="11"/>
        <v>–</v>
      </c>
      <c r="AF84" s="21" t="str">
        <f t="shared" si="11"/>
        <v>–</v>
      </c>
      <c r="AG84" s="21" t="str">
        <f t="shared" si="11"/>
        <v>–</v>
      </c>
      <c r="AH84" s="21" t="str">
        <f t="shared" si="11"/>
        <v>–</v>
      </c>
      <c r="AI84" s="21" t="str">
        <f t="shared" ref="AI84:BH84" si="12">AI28</f>
        <v>–</v>
      </c>
      <c r="AJ84" s="21" t="str">
        <f t="shared" si="12"/>
        <v>–</v>
      </c>
      <c r="AK84" s="21" t="str">
        <f t="shared" si="12"/>
        <v>–</v>
      </c>
      <c r="AL84" s="21" t="str">
        <f t="shared" si="12"/>
        <v>–</v>
      </c>
      <c r="AM84" s="21" t="str">
        <f t="shared" si="12"/>
        <v>–</v>
      </c>
      <c r="AN84" s="21" t="str">
        <f t="shared" si="12"/>
        <v>–</v>
      </c>
      <c r="AO84" s="21" t="str">
        <f t="shared" si="12"/>
        <v>–</v>
      </c>
      <c r="AP84" s="21" t="str">
        <f t="shared" si="12"/>
        <v>…</v>
      </c>
      <c r="AQ84" s="21" t="str">
        <f t="shared" si="12"/>
        <v>…</v>
      </c>
      <c r="AR84" s="21" t="str">
        <f t="shared" si="12"/>
        <v>…</v>
      </c>
      <c r="AS84" s="21" t="str">
        <f t="shared" si="12"/>
        <v>…</v>
      </c>
      <c r="AT84" s="21" t="str">
        <f t="shared" si="12"/>
        <v>…</v>
      </c>
      <c r="AU84" s="21">
        <f>AU28</f>
        <v>6.1300210000000002</v>
      </c>
      <c r="AV84" s="21">
        <f t="shared" si="12"/>
        <v>3.485268</v>
      </c>
      <c r="AW84" s="21">
        <f t="shared" si="12"/>
        <v>2.4176030000000002</v>
      </c>
      <c r="AX84" s="21">
        <f t="shared" si="12"/>
        <v>1.864358</v>
      </c>
      <c r="AY84" s="21">
        <f t="shared" si="12"/>
        <v>1.631003</v>
      </c>
      <c r="AZ84" s="21">
        <f t="shared" si="12"/>
        <v>1.6266350000000001</v>
      </c>
      <c r="BA84" s="21">
        <f t="shared" si="12"/>
        <v>1.612106</v>
      </c>
      <c r="BB84" s="21">
        <f t="shared" si="12"/>
        <v>1.964466</v>
      </c>
      <c r="BC84" s="21">
        <f t="shared" si="12"/>
        <v>2.0926260000000001</v>
      </c>
      <c r="BD84" s="21">
        <f t="shared" si="12"/>
        <v>2.3972850000000001</v>
      </c>
      <c r="BE84" s="21">
        <f t="shared" si="12"/>
        <v>2.3993370000000001</v>
      </c>
      <c r="BF84" s="21">
        <f t="shared" si="12"/>
        <v>2.5004970000000002</v>
      </c>
      <c r="BG84" s="21">
        <f t="shared" si="12"/>
        <v>2.561067</v>
      </c>
      <c r="BH84" s="21">
        <f t="shared" si="12"/>
        <v>2.4598439999999999</v>
      </c>
      <c r="BI84" s="50">
        <f t="shared" ref="BI84" si="13">BI28</f>
        <v>2.4174540000000002</v>
      </c>
    </row>
    <row r="85" spans="1:67" ht="13.5" thickBot="1">
      <c r="A85" s="30" t="s">
        <v>10</v>
      </c>
      <c r="B85" s="30" t="s">
        <v>10</v>
      </c>
      <c r="C85" s="51">
        <f>SUM(C82:AK84)</f>
        <v>2994.7378536900001</v>
      </c>
      <c r="D85" s="52">
        <f t="shared" ref="D85:Z85" si="14">SUM(D82:AL84)</f>
        <v>3101.6305346400004</v>
      </c>
      <c r="E85" s="52">
        <f t="shared" si="14"/>
        <v>3192.1432574400001</v>
      </c>
      <c r="F85" s="52">
        <f t="shared" si="14"/>
        <v>3276.5205253900003</v>
      </c>
      <c r="G85" s="52">
        <f t="shared" si="14"/>
        <v>3359.9003148900001</v>
      </c>
      <c r="H85" s="52">
        <f t="shared" si="14"/>
        <v>3443.68169807</v>
      </c>
      <c r="I85" s="52">
        <f t="shared" si="14"/>
        <v>3515.3291269900001</v>
      </c>
      <c r="J85" s="52">
        <f t="shared" si="14"/>
        <v>3576.6507002899998</v>
      </c>
      <c r="K85" s="52">
        <f t="shared" si="14"/>
        <v>3640.5439333899999</v>
      </c>
      <c r="L85" s="52">
        <f t="shared" si="14"/>
        <v>3736.0304934400001</v>
      </c>
      <c r="M85" s="52">
        <f t="shared" si="14"/>
        <v>3906.5984001499996</v>
      </c>
      <c r="N85" s="52">
        <f t="shared" si="14"/>
        <v>4048.3832728799998</v>
      </c>
      <c r="O85" s="52">
        <f t="shared" si="14"/>
        <v>4176.2726308000001</v>
      </c>
      <c r="P85" s="52">
        <f t="shared" si="14"/>
        <v>4303.7417943500004</v>
      </c>
      <c r="Q85" s="52">
        <f t="shared" si="14"/>
        <v>4436.3913652100009</v>
      </c>
      <c r="R85" s="52">
        <f t="shared" si="14"/>
        <v>4562.9035727500004</v>
      </c>
      <c r="S85" s="52">
        <f t="shared" si="14"/>
        <v>4679.7838577800003</v>
      </c>
      <c r="T85" s="52">
        <f t="shared" si="14"/>
        <v>4784.0844902500003</v>
      </c>
      <c r="U85" s="52">
        <f t="shared" si="14"/>
        <v>4891.4429058799997</v>
      </c>
      <c r="V85" s="52">
        <f t="shared" si="14"/>
        <v>4982.3190927100004</v>
      </c>
      <c r="W85" s="52">
        <f t="shared" si="14"/>
        <v>5057.2227710300003</v>
      </c>
      <c r="X85" s="52">
        <f t="shared" si="14"/>
        <v>5140.1439504999998</v>
      </c>
      <c r="Y85" s="52">
        <f t="shared" si="14"/>
        <v>5219.7344863999997</v>
      </c>
      <c r="Z85" s="52">
        <f t="shared" si="14"/>
        <v>5268.4898744099992</v>
      </c>
      <c r="AA85" s="52">
        <f>SUM(AA82:BH84)</f>
        <v>5164.5031175499989</v>
      </c>
      <c r="AB85" s="52">
        <f>SUM(AB82:BH84)</f>
        <v>5061.3030020099995</v>
      </c>
      <c r="AC85" s="52">
        <f>SUM(AC82:BH84)</f>
        <v>4951.7972307600003</v>
      </c>
      <c r="AD85" s="52">
        <f>SUM(AD82:BH84)</f>
        <v>4835.58829436</v>
      </c>
      <c r="AE85" s="52">
        <f>SUM(AE82:BH84)</f>
        <v>4710.1063481099991</v>
      </c>
      <c r="AF85" s="52">
        <f t="shared" ref="AF85" si="15">SUM(AF82:BH84)</f>
        <v>4577.4590055099998</v>
      </c>
      <c r="AG85" s="52">
        <f t="shared" ref="AG85:BI85" si="16">SUM(AG82:BJ84)</f>
        <v>4583.8494667299992</v>
      </c>
      <c r="AH85" s="52">
        <f t="shared" si="16"/>
        <v>4447.2081791799992</v>
      </c>
      <c r="AI85" s="52">
        <f t="shared" si="16"/>
        <v>4309.1045018799996</v>
      </c>
      <c r="AJ85" s="52">
        <f t="shared" si="16"/>
        <v>4166.3794063299993</v>
      </c>
      <c r="AK85" s="52">
        <f t="shared" si="16"/>
        <v>4025.2612334299993</v>
      </c>
      <c r="AL85" s="52">
        <f t="shared" si="16"/>
        <v>3879.5371343399993</v>
      </c>
      <c r="AM85" s="52">
        <f t="shared" si="16"/>
        <v>3743.8444533899992</v>
      </c>
      <c r="AN85" s="52">
        <f t="shared" si="16"/>
        <v>3612.1317305899993</v>
      </c>
      <c r="AO85" s="52">
        <f t="shared" si="16"/>
        <v>3480.6544626399996</v>
      </c>
      <c r="AP85" s="52">
        <f t="shared" si="16"/>
        <v>3354.9746731399996</v>
      </c>
      <c r="AQ85" s="52">
        <f t="shared" si="16"/>
        <v>3230.1932899599992</v>
      </c>
      <c r="AR85" s="52">
        <f t="shared" si="16"/>
        <v>3108.4458610399993</v>
      </c>
      <c r="AS85" s="52">
        <f t="shared" si="16"/>
        <v>2991.2242877399995</v>
      </c>
      <c r="AT85" s="52">
        <f t="shared" si="16"/>
        <v>2876.8310546399989</v>
      </c>
      <c r="AU85" s="52">
        <f t="shared" si="16"/>
        <v>2731.7444945899992</v>
      </c>
      <c r="AV85" s="52">
        <f t="shared" si="16"/>
        <v>2500.9765878799994</v>
      </c>
      <c r="AW85" s="52">
        <f t="shared" si="16"/>
        <v>2277.2917151499992</v>
      </c>
      <c r="AX85" s="52">
        <f t="shared" si="16"/>
        <v>2081.3023572299994</v>
      </c>
      <c r="AY85" s="52">
        <f t="shared" si="16"/>
        <v>1884.63319368</v>
      </c>
      <c r="AZ85" s="52">
        <f t="shared" si="16"/>
        <v>1691.1836228200002</v>
      </c>
      <c r="BA85" s="52">
        <f t="shared" si="16"/>
        <v>1506.1714152800002</v>
      </c>
      <c r="BB85" s="52">
        <f t="shared" si="16"/>
        <v>1322.3911302500001</v>
      </c>
      <c r="BC85" s="52">
        <f t="shared" si="16"/>
        <v>1138.9904977800002</v>
      </c>
      <c r="BD85" s="52">
        <f t="shared" si="16"/>
        <v>957.23583544999997</v>
      </c>
      <c r="BE85" s="52">
        <f t="shared" si="16"/>
        <v>793.3546302499999</v>
      </c>
      <c r="BF85" s="52">
        <f t="shared" si="16"/>
        <v>635.41089845999988</v>
      </c>
      <c r="BG85" s="52">
        <f t="shared" si="16"/>
        <v>460.59793125999988</v>
      </c>
      <c r="BH85" s="52">
        <f t="shared" si="16"/>
        <v>284.93628895999996</v>
      </c>
      <c r="BI85" s="53">
        <f t="shared" si="16"/>
        <v>139.53707137000001</v>
      </c>
    </row>
    <row r="87" spans="1:67">
      <c r="A87" s="31"/>
      <c r="B87" s="31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</row>
    <row r="89" spans="1:67"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</row>
    <row r="90" spans="1:67"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</row>
    <row r="91" spans="1:67"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</row>
    <row r="92" spans="1:67"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</row>
    <row r="93" spans="1:67"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</row>
    <row r="94" spans="1:67"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</row>
    <row r="96" spans="1:67"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</row>
    <row r="97" spans="47:61"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</row>
  </sheetData>
  <phoneticPr fontId="10" type="noConversion"/>
  <pageMargins left="0.70866141732283472" right="0.70866141732283472" top="0.78740157480314965" bottom="0.78740157480314965" header="0.31496062992125984" footer="0.31496062992125984"/>
  <pageSetup paperSize="9" scale="56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FamZ_AFam_4</vt:lpstr>
      <vt:lpstr>FamZ_AFam_4!Druckbereich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2018-06-21T09:49:38Z</cp:lastPrinted>
  <dcterms:created xsi:type="dcterms:W3CDTF">2002-05-15T05:39:52Z</dcterms:created>
  <dcterms:modified xsi:type="dcterms:W3CDTF">2025-10-15T12:33:56Z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2025-06-17T13:35:47Z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d24e8f35-32e2-4358-b0e8-8dc8982ae850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