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kv\"/>
    </mc:Choice>
  </mc:AlternateContent>
  <xr:revisionPtr revIDLastSave="0" documentId="13_ncr:1_{865E6A36-5A7B-4BE2-9AE2-3A7F64B734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V_AMal_3.1_3.2" sheetId="3" r:id="rId1"/>
    <sheet name="KV_AMal_3.3" sheetId="2" r:id="rId2"/>
  </sheets>
  <definedNames>
    <definedName name="_xlnm.Print_Area" localSheetId="0">'KV_AMal_3.1_3.2'!$A$1:$AD$24</definedName>
    <definedName name="_xlnm.Print_Area" localSheetId="1">KV_AMal_3.3!$A$1:$AP$57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0" i="2" l="1"/>
  <c r="AP19" i="2"/>
  <c r="AP18" i="2"/>
  <c r="AP16" i="2"/>
  <c r="AP15" i="2"/>
  <c r="AP14" i="2"/>
  <c r="AP12" i="2"/>
  <c r="AP11" i="2"/>
  <c r="AP10" i="2"/>
  <c r="AP8" i="2"/>
  <c r="AP7" i="2"/>
  <c r="AP6" i="2"/>
  <c r="A92" i="3"/>
  <c r="B92" i="3"/>
  <c r="A93" i="3"/>
  <c r="B93" i="3"/>
  <c r="A94" i="3"/>
  <c r="B94" i="3"/>
  <c r="AP5" i="2" l="1"/>
  <c r="P26" i="2"/>
  <c r="AQ40" i="2"/>
  <c r="AQ21" i="2"/>
  <c r="AZ29" i="2"/>
  <c r="AQ3" i="2"/>
  <c r="AQ25" i="2"/>
  <c r="AP40" i="2"/>
  <c r="AP13" i="2"/>
  <c r="AM26" i="2"/>
  <c r="AP34" i="2"/>
  <c r="AP38" i="2"/>
  <c r="AP3" i="2"/>
  <c r="AP25" i="2"/>
  <c r="AP21" i="2"/>
  <c r="S26" i="2"/>
  <c r="AP37" i="2"/>
  <c r="AF26" i="2"/>
  <c r="AG26" i="2"/>
  <c r="AP23" i="2"/>
  <c r="N26" i="2"/>
  <c r="V26" i="2"/>
  <c r="AD26" i="2"/>
  <c r="O26" i="2"/>
  <c r="AQ8" i="2"/>
  <c r="W26" i="2"/>
  <c r="AQ23" i="2"/>
  <c r="U26" i="2"/>
  <c r="AC26" i="2"/>
  <c r="AB26" i="2"/>
  <c r="AN26" i="2"/>
  <c r="AE26" i="2"/>
  <c r="AP32" i="2"/>
  <c r="AP39" i="2"/>
  <c r="AQ34" i="2"/>
  <c r="AQ32" i="2"/>
  <c r="AQ36" i="2"/>
  <c r="AP36" i="2"/>
  <c r="AQ39" i="2"/>
  <c r="AZ30" i="2"/>
  <c r="AQ37" i="2"/>
  <c r="AP33" i="2"/>
  <c r="AQ38" i="2"/>
  <c r="AQ33" i="2"/>
  <c r="AO26" i="2"/>
  <c r="AQ13" i="2"/>
  <c r="AP17" i="2"/>
  <c r="AJ26" i="2"/>
  <c r="AQ5" i="2"/>
  <c r="AQ19" i="2"/>
  <c r="AP9" i="2"/>
  <c r="AL26" i="2"/>
  <c r="AQ12" i="2"/>
  <c r="AQ14" i="2"/>
  <c r="R26" i="2"/>
  <c r="Z26" i="2"/>
  <c r="Q26" i="2"/>
  <c r="Y26" i="2"/>
  <c r="X26" i="2"/>
  <c r="AQ10" i="2"/>
  <c r="AQ18" i="2"/>
  <c r="AI26" i="2"/>
  <c r="AQ6" i="2"/>
  <c r="AQ11" i="2"/>
  <c r="AQ17" i="2"/>
  <c r="AQ9" i="2"/>
  <c r="T26" i="2"/>
  <c r="AA26" i="2"/>
  <c r="AQ16" i="2"/>
  <c r="AQ20" i="2"/>
  <c r="AK26" i="2"/>
  <c r="AQ7" i="2"/>
  <c r="AQ15" i="2"/>
  <c r="AH26" i="2"/>
  <c r="AP24" i="2"/>
  <c r="AQ24" i="2"/>
  <c r="AP26" i="2" l="1"/>
  <c r="AQ26" i="2"/>
</calcChain>
</file>

<file path=xl/sharedStrings.xml><?xml version="1.0" encoding="utf-8"?>
<sst xmlns="http://schemas.openxmlformats.org/spreadsheetml/2006/main" count="447" uniqueCount="59">
  <si>
    <t>Kinder</t>
  </si>
  <si>
    <t>Männer</t>
  </si>
  <si>
    <t>Frauen</t>
  </si>
  <si>
    <t>Anzahl Versicherer</t>
  </si>
  <si>
    <t>Total</t>
  </si>
  <si>
    <t>Hommes</t>
  </si>
  <si>
    <t>Femmes</t>
  </si>
  <si>
    <t>Enfants</t>
  </si>
  <si>
    <t>Nombre d'assureurs</t>
  </si>
  <si>
    <t>in Millionen Versicherte</t>
  </si>
  <si>
    <t>en millions d’assurés</t>
  </si>
  <si>
    <t>Franchise annuelle ordinaire</t>
  </si>
  <si>
    <t>Standardmodell mit ordentlicher Franchise</t>
  </si>
  <si>
    <t>Franchise annuelle à option</t>
  </si>
  <si>
    <t>Standardmodell mit wählbarer Franchise</t>
  </si>
  <si>
    <t>Assurance avec bonus</t>
  </si>
  <si>
    <t>BONUS-Versicherung</t>
  </si>
  <si>
    <r>
      <t>Nombre de malades</t>
    </r>
    <r>
      <rPr>
        <b/>
        <vertAlign val="superscript"/>
        <sz val="10"/>
        <rFont val="Arial"/>
        <family val="2"/>
      </rPr>
      <t>2</t>
    </r>
  </si>
  <si>
    <r>
      <t>Anzahl Erkrankte</t>
    </r>
    <r>
      <rPr>
        <b/>
        <vertAlign val="superscript"/>
        <sz val="10"/>
        <rFont val="Arial"/>
        <family val="2"/>
      </rPr>
      <t>2</t>
    </r>
  </si>
  <si>
    <t>Choix limité (HMO, médecin de famille)</t>
  </si>
  <si>
    <t>Eingeschränkte Wahl (z.B. HMO, Hausarztmodell)</t>
  </si>
  <si>
    <r>
      <t>Versichertenbestand nach Versicherungsform</t>
    </r>
    <r>
      <rPr>
        <b/>
        <vertAlign val="superscript"/>
        <sz val="10"/>
        <rFont val="Arial"/>
        <family val="2"/>
      </rPr>
      <t>1</t>
    </r>
  </si>
  <si>
    <r>
      <t>Répartition des assurés selon le modèle d’assurance</t>
    </r>
    <r>
      <rPr>
        <b/>
        <vertAlign val="superscript"/>
        <sz val="10"/>
        <rFont val="Arial"/>
        <family val="2"/>
      </rPr>
      <t>1</t>
    </r>
  </si>
  <si>
    <t>KV 3.1
Versicherte nach Versicherungsmodell</t>
  </si>
  <si>
    <t>en francs</t>
  </si>
  <si>
    <t>in Franken</t>
  </si>
  <si>
    <t>D'après le groupe de coûts</t>
  </si>
  <si>
    <t>Traitement ambulatoire</t>
  </si>
  <si>
    <t>Nach Kostengruppen</t>
  </si>
  <si>
    <t>Ambulante Behandlungen</t>
  </si>
  <si>
    <t>Traitement hospitalier</t>
  </si>
  <si>
    <t>Stationäre Behandlungen</t>
  </si>
  <si>
    <t>D'après la personne</t>
  </si>
  <si>
    <t>Nach Geschlecht/Kinder</t>
  </si>
  <si>
    <t>D'après le modèle d'assurance</t>
  </si>
  <si>
    <t>Nach Versicherungsform</t>
  </si>
  <si>
    <t>Ordentliche Jahresfranchise</t>
  </si>
  <si>
    <t>Wählbare Jahresfranchise</t>
  </si>
  <si>
    <t>BONUS Versicherung</t>
  </si>
  <si>
    <t>Choix limité (HMO, etc.)</t>
  </si>
  <si>
    <t>Eingeschränkte Wahl (z.B. HMO)</t>
  </si>
  <si>
    <t>KV 3.2
Bruttoleistung je versicherte Person</t>
  </si>
  <si>
    <t>Amal 3.2
Prestations brutes par assuré</t>
  </si>
  <si>
    <t>AMal 3.1
Assurés par modèle d'assurance</t>
  </si>
  <si>
    <t>AMal 3.2
Prestations brutes par assuré</t>
  </si>
  <si>
    <t>KV 3.3 
Versicherer, Versicherte, Erkrankte und Leistungen</t>
  </si>
  <si>
    <t>AMal 3.3
Assureurs, assurés, malades et prestations</t>
  </si>
  <si>
    <t>Bruttoleistung je versicherte Person, in Franken</t>
  </si>
  <si>
    <t>Prestations brutes par assuré, en francs</t>
  </si>
  <si>
    <t>…</t>
  </si>
  <si>
    <t>En millions de francs</t>
  </si>
  <si>
    <t xml:space="preserve">In Millionen Franken </t>
  </si>
  <si>
    <t>En francs</t>
  </si>
  <si>
    <t>In Franken</t>
  </si>
  <si>
    <t>TV 2022/2023</t>
  </si>
  <si>
    <t>Ø TV 2013–2023</t>
  </si>
  <si>
    <t>VR 2022/2023</t>
  </si>
  <si>
    <t>Ø VR 2013–2023</t>
  </si>
  <si>
    <t>...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</si>
</sst>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%"/>
    <numFmt numFmtId="165" formatCode="#,##0.000000"/>
    <numFmt numFmtId="166" formatCode="#,##0.0"/>
    <numFmt numFmtId="167" formatCode="_ * #,##0.00000_ ;_ * \-#,##0.00000_ ;_ * &quot;-&quot;??_ ;_ @_ "/>
    <numFmt numFmtId="168" formatCode="_ * #,##0_ ;_ * \-#,##0_ ;_ * &quot;-&quot;??_ ;_ @_ "/>
  </numFmts>
  <fonts count="1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4"/>
      <name val="Arial"/>
      <family val="2"/>
    </font>
    <font>
      <sz val="9"/>
      <name val="Helv"/>
    </font>
    <font>
      <sz val="10"/>
      <name val="Geneva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5">
    <xf numFmtId="0" fontId="0" fillId="0" borderId="0" xfId="0"/>
    <xf numFmtId="3" fontId="1" fillId="0" borderId="2" xfId="0" applyNumberFormat="1" applyFont="1" applyFill="1" applyBorder="1"/>
    <xf numFmtId="3" fontId="1" fillId="0" borderId="0" xfId="0" applyNumberFormat="1" applyFont="1" applyFill="1" applyBorder="1"/>
    <xf numFmtId="3" fontId="1" fillId="0" borderId="3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wrapText="1"/>
    </xf>
    <xf numFmtId="166" fontId="5" fillId="0" borderId="0" xfId="1" applyNumberFormat="1" applyFont="1" applyFill="1"/>
    <xf numFmtId="0" fontId="5" fillId="0" borderId="0" xfId="1" applyFont="1" applyFill="1"/>
    <xf numFmtId="166" fontId="1" fillId="0" borderId="0" xfId="1" applyNumberFormat="1" applyFont="1" applyFill="1" applyBorder="1" applyAlignment="1"/>
    <xf numFmtId="0" fontId="1" fillId="0" borderId="0" xfId="1" applyFont="1" applyFill="1" applyBorder="1" applyAlignment="1"/>
    <xf numFmtId="3" fontId="1" fillId="0" borderId="2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vertical="top" wrapText="1"/>
    </xf>
    <xf numFmtId="3" fontId="1" fillId="0" borderId="0" xfId="0" applyNumberFormat="1" applyFont="1" applyFill="1"/>
    <xf numFmtId="3" fontId="1" fillId="0" borderId="9" xfId="0" applyNumberFormat="1" applyFont="1" applyFill="1" applyBorder="1"/>
    <xf numFmtId="164" fontId="1" fillId="0" borderId="6" xfId="0" applyNumberFormat="1" applyFont="1" applyFill="1" applyBorder="1"/>
    <xf numFmtId="167" fontId="1" fillId="0" borderId="0" xfId="3" applyNumberFormat="1" applyFont="1" applyFill="1"/>
    <xf numFmtId="3" fontId="2" fillId="0" borderId="8" xfId="0" applyNumberFormat="1" applyFont="1" applyFill="1" applyBorder="1"/>
    <xf numFmtId="3" fontId="2" fillId="0" borderId="10" xfId="0" applyNumberFormat="1" applyFont="1" applyFill="1" applyBorder="1"/>
    <xf numFmtId="164" fontId="2" fillId="0" borderId="7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Border="1"/>
    <xf numFmtId="0" fontId="8" fillId="0" borderId="5" xfId="0" applyFont="1" applyFill="1" applyBorder="1"/>
    <xf numFmtId="0" fontId="8" fillId="0" borderId="5" xfId="0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164" fontId="1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164" fontId="8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top" wrapText="1"/>
    </xf>
    <xf numFmtId="3" fontId="1" fillId="0" borderId="0" xfId="1" applyNumberFormat="1" applyFont="1" applyFill="1" applyBorder="1" applyAlignment="1">
      <alignment horizontal="right"/>
    </xf>
    <xf numFmtId="3" fontId="1" fillId="0" borderId="9" xfId="1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0" fontId="9" fillId="0" borderId="0" xfId="0" applyFont="1" applyFill="1"/>
    <xf numFmtId="3" fontId="2" fillId="0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/>
    <xf numFmtId="164" fontId="1" fillId="0" borderId="0" xfId="0" applyNumberFormat="1" applyFont="1" applyFill="1" applyBorder="1"/>
    <xf numFmtId="3" fontId="1" fillId="0" borderId="6" xfId="0" applyNumberFormat="1" applyFont="1" applyFill="1" applyBorder="1" applyAlignment="1">
      <alignment horizontal="left" vertical="top" wrapText="1"/>
    </xf>
    <xf numFmtId="3" fontId="1" fillId="0" borderId="6" xfId="0" applyNumberFormat="1" applyFont="1" applyFill="1" applyBorder="1" applyAlignment="1">
      <alignment wrapText="1"/>
    </xf>
    <xf numFmtId="3" fontId="2" fillId="0" borderId="11" xfId="0" applyNumberFormat="1" applyFont="1" applyFill="1" applyBorder="1" applyAlignment="1">
      <alignment wrapText="1"/>
    </xf>
    <xf numFmtId="3" fontId="2" fillId="0" borderId="4" xfId="1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164" fontId="2" fillId="0" borderId="5" xfId="0" applyNumberFormat="1" applyFont="1" applyFill="1" applyBorder="1" applyAlignment="1">
      <alignment horizontal="right"/>
    </xf>
    <xf numFmtId="49" fontId="2" fillId="0" borderId="5" xfId="1" applyNumberFormat="1" applyFont="1" applyFill="1" applyBorder="1" applyAlignment="1">
      <alignment horizontal="left" vertical="top" wrapText="1"/>
    </xf>
    <xf numFmtId="49" fontId="1" fillId="0" borderId="6" xfId="1" applyNumberFormat="1" applyFont="1" applyFill="1" applyBorder="1" applyAlignment="1">
      <alignment horizontal="left" vertical="top" wrapText="1"/>
    </xf>
    <xf numFmtId="49" fontId="2" fillId="0" borderId="11" xfId="1" applyNumberFormat="1" applyFont="1" applyFill="1" applyBorder="1" applyAlignment="1">
      <alignment horizontal="left" vertical="top" wrapText="1"/>
    </xf>
    <xf numFmtId="49" fontId="2" fillId="0" borderId="11" xfId="1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vertical="top" wrapText="1"/>
    </xf>
    <xf numFmtId="0" fontId="10" fillId="0" borderId="0" xfId="1" applyFont="1" applyFill="1" applyAlignment="1">
      <alignment horizontal="left" vertical="top" wrapText="1"/>
    </xf>
    <xf numFmtId="3" fontId="8" fillId="0" borderId="0" xfId="0" applyNumberFormat="1" applyFont="1" applyFill="1" applyAlignment="1">
      <alignment horizontal="right"/>
    </xf>
    <xf numFmtId="1" fontId="1" fillId="0" borderId="0" xfId="3" applyNumberFormat="1" applyFont="1" applyFill="1" applyAlignment="1">
      <alignment horizontal="right"/>
    </xf>
    <xf numFmtId="168" fontId="1" fillId="0" borderId="0" xfId="3" applyNumberFormat="1" applyFont="1" applyFill="1" applyAlignment="1">
      <alignment horizontal="right"/>
    </xf>
    <xf numFmtId="164" fontId="8" fillId="0" borderId="0" xfId="0" applyNumberFormat="1" applyFont="1" applyFill="1"/>
    <xf numFmtId="3" fontId="8" fillId="0" borderId="0" xfId="0" applyNumberFormat="1" applyFont="1" applyFill="1"/>
    <xf numFmtId="0" fontId="4" fillId="0" borderId="0" xfId="0" applyFont="1" applyFill="1" applyAlignment="1">
      <alignment vertical="top" wrapText="1" readingOrder="1"/>
    </xf>
    <xf numFmtId="165" fontId="8" fillId="0" borderId="0" xfId="0" applyNumberFormat="1" applyFont="1" applyFill="1"/>
  </cellXfs>
  <cellStyles count="4">
    <cellStyle name="Komma" xfId="3" builtinId="3"/>
    <cellStyle name="Prozent 2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'KV_AMal_3.1_3.2'!$A$84:$B$84</c:f>
              <c:strCache>
                <c:ptCount val="2"/>
                <c:pt idx="0">
                  <c:v>Franchise annuelle ordinaire</c:v>
                </c:pt>
                <c:pt idx="1">
                  <c:v>Standardmodell mit ordentlicher Franchise</c:v>
                </c:pt>
              </c:strCache>
            </c:strRef>
          </c:tx>
          <c:marker>
            <c:symbol val="none"/>
          </c:marker>
          <c:cat>
            <c:numRef>
              <c:f>'KV_AMal_3.1_3.2'!$C$83:$AD$83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'KV_AMal_3.1_3.2'!$C$84:$AD$84</c:f>
              <c:numCache>
                <c:formatCode>#,##0.000000</c:formatCode>
                <c:ptCount val="28"/>
                <c:pt idx="0">
                  <c:v>4.7396399999999996</c:v>
                </c:pt>
                <c:pt idx="1">
                  <c:v>4.0838539999999997</c:v>
                </c:pt>
                <c:pt idx="2">
                  <c:v>4.016267</c:v>
                </c:pt>
                <c:pt idx="3">
                  <c:v>3.9987439999999999</c:v>
                </c:pt>
                <c:pt idx="4">
                  <c:v>3.9219200000000001</c:v>
                </c:pt>
                <c:pt idx="5">
                  <c:v>3.8821910000000002</c:v>
                </c:pt>
                <c:pt idx="6">
                  <c:v>3.812675</c:v>
                </c:pt>
                <c:pt idx="7">
                  <c:v>3.6742699999999999</c:v>
                </c:pt>
                <c:pt idx="8">
                  <c:v>3.6392869999999999</c:v>
                </c:pt>
                <c:pt idx="9">
                  <c:v>3.6055779999999999</c:v>
                </c:pt>
                <c:pt idx="10">
                  <c:v>3.35609</c:v>
                </c:pt>
                <c:pt idx="11">
                  <c:v>3.1494309999999999</c:v>
                </c:pt>
                <c:pt idx="12">
                  <c:v>2.9681639999999998</c:v>
                </c:pt>
                <c:pt idx="13">
                  <c:v>2.72415239</c:v>
                </c:pt>
                <c:pt idx="14">
                  <c:v>2.395489</c:v>
                </c:pt>
                <c:pt idx="15">
                  <c:v>2.1653449999999999</c:v>
                </c:pt>
                <c:pt idx="16">
                  <c:v>2.0069659999999998</c:v>
                </c:pt>
                <c:pt idx="17">
                  <c:v>1.9003939999999999</c:v>
                </c:pt>
                <c:pt idx="18">
                  <c:v>1.824865</c:v>
                </c:pt>
                <c:pt idx="19">
                  <c:v>1.7533209999999999</c:v>
                </c:pt>
                <c:pt idx="20">
                  <c:v>1.674048</c:v>
                </c:pt>
                <c:pt idx="21">
                  <c:v>1.5741449999999999</c:v>
                </c:pt>
                <c:pt idx="22">
                  <c:v>1.4818579999999999</c:v>
                </c:pt>
                <c:pt idx="23">
                  <c:v>1.424159</c:v>
                </c:pt>
                <c:pt idx="24">
                  <c:v>1.3640730000000001</c:v>
                </c:pt>
                <c:pt idx="25">
                  <c:v>1.3162910000000001</c:v>
                </c:pt>
                <c:pt idx="26">
                  <c:v>1.3103560000000001</c:v>
                </c:pt>
                <c:pt idx="27">
                  <c:v>1.227822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E-4A48-9DF4-066261770B76}"/>
            </c:ext>
          </c:extLst>
        </c:ser>
        <c:ser>
          <c:idx val="1"/>
          <c:order val="1"/>
          <c:tx>
            <c:strRef>
              <c:f>'KV_AMal_3.1_3.2'!$A$85:$B$85</c:f>
              <c:strCache>
                <c:ptCount val="2"/>
                <c:pt idx="0">
                  <c:v>Franchise annuelle à option</c:v>
                </c:pt>
                <c:pt idx="1">
                  <c:v>Standardmodell mit wählbarer Franchise</c:v>
                </c:pt>
              </c:strCache>
            </c:strRef>
          </c:tx>
          <c:marker>
            <c:symbol val="none"/>
          </c:marker>
          <c:cat>
            <c:numRef>
              <c:f>'KV_AMal_3.1_3.2'!$C$83:$AD$83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'KV_AMal_3.1_3.2'!$C$85:$AD$85</c:f>
              <c:numCache>
                <c:formatCode>#,##0.000000</c:formatCode>
                <c:ptCount val="28"/>
                <c:pt idx="0">
                  <c:v>2.305688</c:v>
                </c:pt>
                <c:pt idx="1">
                  <c:v>2.736364</c:v>
                </c:pt>
                <c:pt idx="2">
                  <c:v>2.7264680000000001</c:v>
                </c:pt>
                <c:pt idx="3">
                  <c:v>2.7156419999999999</c:v>
                </c:pt>
                <c:pt idx="4">
                  <c:v>2.7585389999999999</c:v>
                </c:pt>
                <c:pt idx="5">
                  <c:v>2.8338160000000001</c:v>
                </c:pt>
                <c:pt idx="6">
                  <c:v>2.98082</c:v>
                </c:pt>
                <c:pt idx="7">
                  <c:v>3.107097</c:v>
                </c:pt>
                <c:pt idx="8">
                  <c:v>3.024823</c:v>
                </c:pt>
                <c:pt idx="9">
                  <c:v>2.939073</c:v>
                </c:pt>
                <c:pt idx="10">
                  <c:v>2.7874289999999999</c:v>
                </c:pt>
                <c:pt idx="11">
                  <c:v>2.5797509999999999</c:v>
                </c:pt>
                <c:pt idx="12">
                  <c:v>2.3944190000000001</c:v>
                </c:pt>
                <c:pt idx="13">
                  <c:v>2.1602000299999999</c:v>
                </c:pt>
                <c:pt idx="14">
                  <c:v>1.7501040000000001</c:v>
                </c:pt>
                <c:pt idx="15">
                  <c:v>1.530081</c:v>
                </c:pt>
                <c:pt idx="16">
                  <c:v>1.3791169999999999</c:v>
                </c:pt>
                <c:pt idx="17">
                  <c:v>1.2835909999999999</c:v>
                </c:pt>
                <c:pt idx="18">
                  <c:v>1.2064490000000001</c:v>
                </c:pt>
                <c:pt idx="19">
                  <c:v>1.1376980000000001</c:v>
                </c:pt>
                <c:pt idx="20">
                  <c:v>1.065124</c:v>
                </c:pt>
                <c:pt idx="21">
                  <c:v>0.984433</c:v>
                </c:pt>
                <c:pt idx="22">
                  <c:v>0.910416</c:v>
                </c:pt>
                <c:pt idx="23">
                  <c:v>0.85293699999999995</c:v>
                </c:pt>
                <c:pt idx="24">
                  <c:v>0.79864199999999996</c:v>
                </c:pt>
                <c:pt idx="25">
                  <c:v>0.75021000000000004</c:v>
                </c:pt>
                <c:pt idx="26">
                  <c:v>0.71887299999999998</c:v>
                </c:pt>
                <c:pt idx="27">
                  <c:v>0.65885400000000005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E-4A48-9DF4-066261770B76}"/>
            </c:ext>
          </c:extLst>
        </c:ser>
        <c:ser>
          <c:idx val="2"/>
          <c:order val="2"/>
          <c:tx>
            <c:strRef>
              <c:f>'KV_AMal_3.1_3.2'!$A$86:$B$86</c:f>
              <c:strCache>
                <c:ptCount val="2"/>
                <c:pt idx="0">
                  <c:v>Assurance avec bonus</c:v>
                </c:pt>
                <c:pt idx="1">
                  <c:v>BONUS-Versicherung</c:v>
                </c:pt>
              </c:strCache>
            </c:strRef>
          </c:tx>
          <c:marker>
            <c:symbol val="none"/>
          </c:marker>
          <c:cat>
            <c:numRef>
              <c:f>'KV_AMal_3.1_3.2'!$C$83:$AD$83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'KV_AMal_3.1_3.2'!$C$86:$AD$86</c:f>
              <c:numCache>
                <c:formatCode>#,##0.000000</c:formatCode>
                <c:ptCount val="28"/>
                <c:pt idx="0">
                  <c:v>2.7827999999999999E-2</c:v>
                </c:pt>
                <c:pt idx="1">
                  <c:v>1.1494000000000001E-2</c:v>
                </c:pt>
                <c:pt idx="2">
                  <c:v>1.1828E-2</c:v>
                </c:pt>
                <c:pt idx="3">
                  <c:v>1.0258E-2</c:v>
                </c:pt>
                <c:pt idx="4">
                  <c:v>9.8110000000000003E-3</c:v>
                </c:pt>
                <c:pt idx="5">
                  <c:v>9.3410000000000003E-3</c:v>
                </c:pt>
                <c:pt idx="6">
                  <c:v>8.8350000000000008E-3</c:v>
                </c:pt>
                <c:pt idx="7">
                  <c:v>8.3169999999999997E-3</c:v>
                </c:pt>
                <c:pt idx="8">
                  <c:v>8.0979999999999993E-3</c:v>
                </c:pt>
                <c:pt idx="9">
                  <c:v>7.711E-3</c:v>
                </c:pt>
                <c:pt idx="10">
                  <c:v>7.2199999999999999E-3</c:v>
                </c:pt>
                <c:pt idx="11">
                  <c:v>6.9030000000000003E-3</c:v>
                </c:pt>
                <c:pt idx="12">
                  <c:v>6.5570000000000003E-3</c:v>
                </c:pt>
                <c:pt idx="13">
                  <c:v>6.1479999999999998E-3</c:v>
                </c:pt>
                <c:pt idx="14">
                  <c:v>5.6680000000000003E-3</c:v>
                </c:pt>
                <c:pt idx="15">
                  <c:v>5.2509999999999996E-3</c:v>
                </c:pt>
                <c:pt idx="16">
                  <c:v>5.0020000000000004E-3</c:v>
                </c:pt>
                <c:pt idx="17">
                  <c:v>4.8129999999999996E-3</c:v>
                </c:pt>
                <c:pt idx="18">
                  <c:v>4.62E-3</c:v>
                </c:pt>
                <c:pt idx="19">
                  <c:v>4.4180000000000001E-3</c:v>
                </c:pt>
                <c:pt idx="20">
                  <c:v>4.0930000000000003E-3</c:v>
                </c:pt>
                <c:pt idx="21">
                  <c:v>3.9370000000000004E-3</c:v>
                </c:pt>
                <c:pt idx="22">
                  <c:v>3.7820000000000002E-3</c:v>
                </c:pt>
                <c:pt idx="23">
                  <c:v>3.63E-3</c:v>
                </c:pt>
                <c:pt idx="24">
                  <c:v>3.496E-3</c:v>
                </c:pt>
                <c:pt idx="25">
                  <c:v>3.3519999999999999E-3</c:v>
                </c:pt>
                <c:pt idx="26">
                  <c:v>3.2230000000000002E-3</c:v>
                </c:pt>
                <c:pt idx="27">
                  <c:v>3.0339999999999998E-3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E-4A48-9DF4-066261770B76}"/>
            </c:ext>
          </c:extLst>
        </c:ser>
        <c:ser>
          <c:idx val="3"/>
          <c:order val="3"/>
          <c:tx>
            <c:strRef>
              <c:f>'KV_AMal_3.1_3.2'!$A$87:$B$87</c:f>
              <c:strCache>
                <c:ptCount val="2"/>
                <c:pt idx="0">
                  <c:v>Choix limité (HMO, médecin de famille)</c:v>
                </c:pt>
                <c:pt idx="1">
                  <c:v>Eingeschränkte Wahl (z.B. HMO, Hausarztmodell)</c:v>
                </c:pt>
              </c:strCache>
            </c:strRef>
          </c:tx>
          <c:marker>
            <c:symbol val="none"/>
          </c:marker>
          <c:cat>
            <c:numRef>
              <c:f>'KV_AMal_3.1_3.2'!$C$83:$AD$83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'KV_AMal_3.1_3.2'!$C$87:$AD$87</c:f>
              <c:numCache>
                <c:formatCode>#,##0.000000</c:formatCode>
                <c:ptCount val="28"/>
                <c:pt idx="0">
                  <c:v>0.121598</c:v>
                </c:pt>
                <c:pt idx="1">
                  <c:v>0.38309300000000002</c:v>
                </c:pt>
                <c:pt idx="2">
                  <c:v>0.49403999999999998</c:v>
                </c:pt>
                <c:pt idx="3">
                  <c:v>0.54188999999999998</c:v>
                </c:pt>
                <c:pt idx="4">
                  <c:v>0.57784100000000005</c:v>
                </c:pt>
                <c:pt idx="5">
                  <c:v>0.595939</c:v>
                </c:pt>
                <c:pt idx="6">
                  <c:v>0.55703499999999995</c:v>
                </c:pt>
                <c:pt idx="7">
                  <c:v>0.60350400000000004</c:v>
                </c:pt>
                <c:pt idx="8">
                  <c:v>0.74776600000000004</c:v>
                </c:pt>
                <c:pt idx="9">
                  <c:v>0.90611299999999995</c:v>
                </c:pt>
                <c:pt idx="10">
                  <c:v>1.356806</c:v>
                </c:pt>
                <c:pt idx="11">
                  <c:v>1.8410470000000001</c:v>
                </c:pt>
                <c:pt idx="12">
                  <c:v>2.3004709999999999</c:v>
                </c:pt>
                <c:pt idx="13">
                  <c:v>2.8584215099999999</c:v>
                </c:pt>
                <c:pt idx="14">
                  <c:v>3.6713719999999999</c:v>
                </c:pt>
                <c:pt idx="15">
                  <c:v>4.2063420999999996</c:v>
                </c:pt>
                <c:pt idx="16">
                  <c:v>4.6081839999999996</c:v>
                </c:pt>
                <c:pt idx="17">
                  <c:v>4.9027919999999998</c:v>
                </c:pt>
                <c:pt idx="18">
                  <c:v>5.1591310000000004</c:v>
                </c:pt>
                <c:pt idx="19">
                  <c:v>5.402946</c:v>
                </c:pt>
                <c:pt idx="20">
                  <c:v>5.6253260000000003</c:v>
                </c:pt>
                <c:pt idx="21">
                  <c:v>5.8693759999999999</c:v>
                </c:pt>
                <c:pt idx="22">
                  <c:v>6.0994070000000002</c:v>
                </c:pt>
                <c:pt idx="23">
                  <c:v>6.2834690000000002</c:v>
                </c:pt>
                <c:pt idx="24">
                  <c:v>6.4572399999999996</c:v>
                </c:pt>
                <c:pt idx="25">
                  <c:v>6.631227</c:v>
                </c:pt>
                <c:pt idx="26">
                  <c:v>6.8421029999999998</c:v>
                </c:pt>
                <c:pt idx="27">
                  <c:v>7.077216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CE-4A48-9DF4-066261770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039192"/>
        <c:axId val="553039976"/>
      </c:lineChart>
      <c:catAx>
        <c:axId val="553039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3039976"/>
        <c:crossesAt val="0"/>
        <c:auto val="1"/>
        <c:lblAlgn val="ctr"/>
        <c:lblOffset val="100"/>
        <c:noMultiLvlLbl val="0"/>
      </c:catAx>
      <c:valAx>
        <c:axId val="553039976"/>
        <c:scaling>
          <c:orientation val="minMax"/>
          <c:max val="9"/>
          <c:min val="0"/>
        </c:scaling>
        <c:delete val="0"/>
        <c:axPos val="l"/>
        <c:majorGridlines/>
        <c:title>
          <c:tx>
            <c:strRef>
              <c:f>'KV_AMal_3.1_3.2'!$A$83:$B$83</c:f>
              <c:strCache>
                <c:ptCount val="2"/>
                <c:pt idx="0">
                  <c:v>en millions d’assurés</c:v>
                </c:pt>
                <c:pt idx="1">
                  <c:v>in Millionen Versicherte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b="0">
                  <a:latin typeface="Arial" pitchFamily="34" charset="0"/>
                  <a:cs typeface="Arial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low"/>
        <c:crossAx val="553039192"/>
        <c:crosses val="autoZero"/>
        <c:crossBetween val="between"/>
        <c:majorUnit val="1"/>
        <c:minorUnit val="0.2"/>
      </c:valAx>
    </c:plotArea>
    <c:legend>
      <c:legendPos val="r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29" r="0.70000000000000029" t="0.78740157499999996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'KV_AMal_3.1_3.2'!$A$92:$B$92</c:f>
              <c:strCache>
                <c:ptCount val="2"/>
                <c:pt idx="0">
                  <c:v>Femmes</c:v>
                </c:pt>
                <c:pt idx="1">
                  <c:v>Frauen</c:v>
                </c:pt>
              </c:strCache>
            </c:strRef>
          </c:tx>
          <c:marker>
            <c:symbol val="none"/>
          </c:marker>
          <c:cat>
            <c:numRef>
              <c:f>'KV_AMal_3.1_3.2'!$C$91:$AO$91</c:f>
              <c:numCache>
                <c:formatCode>0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'KV_AMal_3.1_3.2'!$C$92:$AO$92</c:f>
              <c:numCache>
                <c:formatCode>_ * #,##0_ ;_ * \-#,##0_ ;_ * "-"??_ ;_ @_ </c:formatCode>
                <c:ptCount val="39"/>
                <c:pt idx="0">
                  <c:v>1108.79</c:v>
                </c:pt>
                <c:pt idx="1">
                  <c:v>1182.8499999999999</c:v>
                </c:pt>
                <c:pt idx="2">
                  <c:v>1265.8900000000001</c:v>
                </c:pt>
                <c:pt idx="3">
                  <c:v>1331.53</c:v>
                </c:pt>
                <c:pt idx="4">
                  <c:v>1412.46</c:v>
                </c:pt>
                <c:pt idx="5">
                  <c:v>1486.52</c:v>
                </c:pt>
                <c:pt idx="6">
                  <c:v>1639.22</c:v>
                </c:pt>
                <c:pt idx="7">
                  <c:v>1773.08</c:v>
                </c:pt>
                <c:pt idx="8">
                  <c:v>1883.87</c:v>
                </c:pt>
                <c:pt idx="9">
                  <c:v>2028.52</c:v>
                </c:pt>
                <c:pt idx="10">
                  <c:v>2106.23</c:v>
                </c:pt>
                <c:pt idx="11">
                  <c:v>2364.4041815005171</c:v>
                </c:pt>
                <c:pt idx="12">
                  <c:v>2521.3471265023863</c:v>
                </c:pt>
                <c:pt idx="13">
                  <c:v>2691.9840913585535</c:v>
                </c:pt>
                <c:pt idx="14">
                  <c:v>2792.5687541632792</c:v>
                </c:pt>
                <c:pt idx="15">
                  <c:v>2950.9631713676804</c:v>
                </c:pt>
                <c:pt idx="16">
                  <c:v>3101.6967830170152</c:v>
                </c:pt>
                <c:pt idx="17">
                  <c:v>3208.0382746936662</c:v>
                </c:pt>
                <c:pt idx="18">
                  <c:v>3386.3748784348445</c:v>
                </c:pt>
                <c:pt idx="19">
                  <c:v>3533.5408444423115</c:v>
                </c:pt>
                <c:pt idx="20">
                  <c:v>3699.4244374896289</c:v>
                </c:pt>
                <c:pt idx="21">
                  <c:v>3721</c:v>
                </c:pt>
                <c:pt idx="22">
                  <c:v>3849.89</c:v>
                </c:pt>
                <c:pt idx="23">
                  <c:v>4007.95</c:v>
                </c:pt>
                <c:pt idx="24">
                  <c:v>4110.0600000000004</c:v>
                </c:pt>
                <c:pt idx="25">
                  <c:v>4171</c:v>
                </c:pt>
                <c:pt idx="26">
                  <c:v>4219.3</c:v>
                </c:pt>
                <c:pt idx="27">
                  <c:v>4314.6899999999996</c:v>
                </c:pt>
                <c:pt idx="28">
                  <c:v>4564.3500000000004</c:v>
                </c:pt>
                <c:pt idx="29">
                  <c:v>4610.7609812872779</c:v>
                </c:pt>
                <c:pt idx="30">
                  <c:v>4764.9836232406678</c:v>
                </c:pt>
                <c:pt idx="31">
                  <c:v>4918.2437739410852</c:v>
                </c:pt>
                <c:pt idx="32">
                  <c:v>4996.566457394284</c:v>
                </c:pt>
                <c:pt idx="33">
                  <c:v>4985.1444312410367</c:v>
                </c:pt>
                <c:pt idx="34">
                  <c:v>5165.91821400763</c:v>
                </c:pt>
                <c:pt idx="35">
                  <c:v>5154.9711689306414</c:v>
                </c:pt>
                <c:pt idx="36">
                  <c:v>5393.4177505355647</c:v>
                </c:pt>
                <c:pt idx="37">
                  <c:v>5500.8366780628467</c:v>
                </c:pt>
                <c:pt idx="38">
                  <c:v>5718.4756284429168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1-43CA-B77D-5757EBE0F473}"/>
            </c:ext>
          </c:extLst>
        </c:ser>
        <c:ser>
          <c:idx val="1"/>
          <c:order val="1"/>
          <c:tx>
            <c:strRef>
              <c:f>'KV_AMal_3.1_3.2'!$A$93:$B$93</c:f>
              <c:strCache>
                <c:ptCount val="2"/>
                <c:pt idx="0">
                  <c:v>Hommes</c:v>
                </c:pt>
                <c:pt idx="1">
                  <c:v>Männer</c:v>
                </c:pt>
              </c:strCache>
            </c:strRef>
          </c:tx>
          <c:marker>
            <c:symbol val="none"/>
          </c:marker>
          <c:cat>
            <c:numRef>
              <c:f>'KV_AMal_3.1_3.2'!$C$91:$AO$91</c:f>
              <c:numCache>
                <c:formatCode>0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'KV_AMal_3.1_3.2'!$C$93:$AO$93</c:f>
              <c:numCache>
                <c:formatCode>_ * #,##0_ ;_ * \-#,##0_ ;_ * "-"??_ ;_ @_ </c:formatCode>
                <c:ptCount val="39"/>
                <c:pt idx="0">
                  <c:v>765.31</c:v>
                </c:pt>
                <c:pt idx="1">
                  <c:v>813.53</c:v>
                </c:pt>
                <c:pt idx="2">
                  <c:v>875.88</c:v>
                </c:pt>
                <c:pt idx="3">
                  <c:v>909.01</c:v>
                </c:pt>
                <c:pt idx="4">
                  <c:v>961.47</c:v>
                </c:pt>
                <c:pt idx="5">
                  <c:v>1015.28</c:v>
                </c:pt>
                <c:pt idx="6">
                  <c:v>1129.3</c:v>
                </c:pt>
                <c:pt idx="7">
                  <c:v>1240.56</c:v>
                </c:pt>
                <c:pt idx="8">
                  <c:v>1335.14</c:v>
                </c:pt>
                <c:pt idx="9">
                  <c:v>1437.01</c:v>
                </c:pt>
                <c:pt idx="10">
                  <c:v>1502.84</c:v>
                </c:pt>
                <c:pt idx="11">
                  <c:v>1640.8954488998331</c:v>
                </c:pt>
                <c:pt idx="12">
                  <c:v>1750.528210438003</c:v>
                </c:pt>
                <c:pt idx="13">
                  <c:v>1872.8324959708229</c:v>
                </c:pt>
                <c:pt idx="14">
                  <c:v>1952.2324139910024</c:v>
                </c:pt>
                <c:pt idx="15">
                  <c:v>2075.1741632107023</c:v>
                </c:pt>
                <c:pt idx="16">
                  <c:v>2188.0984120295393</c:v>
                </c:pt>
                <c:pt idx="17">
                  <c:v>2275.360841420058</c:v>
                </c:pt>
                <c:pt idx="18">
                  <c:v>2355.2724761153881</c:v>
                </c:pt>
                <c:pt idx="19">
                  <c:v>2564.0704109653848</c:v>
                </c:pt>
                <c:pt idx="20">
                  <c:v>2722.3368981995704</c:v>
                </c:pt>
                <c:pt idx="21">
                  <c:v>2730.09</c:v>
                </c:pt>
                <c:pt idx="22">
                  <c:v>2830.42</c:v>
                </c:pt>
                <c:pt idx="23">
                  <c:v>2941.83</c:v>
                </c:pt>
                <c:pt idx="24">
                  <c:v>3022.55</c:v>
                </c:pt>
                <c:pt idx="25">
                  <c:v>3082.02</c:v>
                </c:pt>
                <c:pt idx="26">
                  <c:v>3131.72</c:v>
                </c:pt>
                <c:pt idx="27">
                  <c:v>3218.82</c:v>
                </c:pt>
                <c:pt idx="28">
                  <c:v>3448.04</c:v>
                </c:pt>
                <c:pt idx="29">
                  <c:v>3495.7502051062265</c:v>
                </c:pt>
                <c:pt idx="30">
                  <c:v>3654.4133488884613</c:v>
                </c:pt>
                <c:pt idx="31">
                  <c:v>3785.3607331907747</c:v>
                </c:pt>
                <c:pt idx="32">
                  <c:v>3866.5370274959027</c:v>
                </c:pt>
                <c:pt idx="33">
                  <c:v>3869.2780683255455</c:v>
                </c:pt>
                <c:pt idx="34">
                  <c:v>4047.5824664491042</c:v>
                </c:pt>
                <c:pt idx="35">
                  <c:v>4113.6825061041154</c:v>
                </c:pt>
                <c:pt idx="36">
                  <c:v>4290.9874365790456</c:v>
                </c:pt>
                <c:pt idx="37">
                  <c:v>4388.6324732574667</c:v>
                </c:pt>
                <c:pt idx="38">
                  <c:v>4591.5761466910026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1-43CA-B77D-5757EBE0F473}"/>
            </c:ext>
          </c:extLst>
        </c:ser>
        <c:ser>
          <c:idx val="2"/>
          <c:order val="2"/>
          <c:tx>
            <c:strRef>
              <c:f>'KV_AMal_3.1_3.2'!$A$94:$B$94</c:f>
              <c:strCache>
                <c:ptCount val="2"/>
                <c:pt idx="0">
                  <c:v>Enfants</c:v>
                </c:pt>
                <c:pt idx="1">
                  <c:v>Kinder</c:v>
                </c:pt>
              </c:strCache>
            </c:strRef>
          </c:tx>
          <c:marker>
            <c:symbol val="none"/>
          </c:marker>
          <c:cat>
            <c:numRef>
              <c:f>'KV_AMal_3.1_3.2'!$C$91:$AO$91</c:f>
              <c:numCache>
                <c:formatCode>0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'KV_AMal_3.1_3.2'!$C$94:$AO$94</c:f>
              <c:numCache>
                <c:formatCode>_ * #,##0_ ;_ * \-#,##0_ ;_ * "-"??_ ;_ @_ </c:formatCode>
                <c:ptCount val="39"/>
                <c:pt idx="0">
                  <c:v>334.83</c:v>
                </c:pt>
                <c:pt idx="1">
                  <c:v>357.31</c:v>
                </c:pt>
                <c:pt idx="2">
                  <c:v>396.72</c:v>
                </c:pt>
                <c:pt idx="3">
                  <c:v>411.1</c:v>
                </c:pt>
                <c:pt idx="4">
                  <c:v>422.35</c:v>
                </c:pt>
                <c:pt idx="5">
                  <c:v>446.03</c:v>
                </c:pt>
                <c:pt idx="6">
                  <c:v>489.14</c:v>
                </c:pt>
                <c:pt idx="7">
                  <c:v>543.54</c:v>
                </c:pt>
                <c:pt idx="8">
                  <c:v>575.15</c:v>
                </c:pt>
                <c:pt idx="9">
                  <c:v>526.85</c:v>
                </c:pt>
                <c:pt idx="10">
                  <c:v>541.11</c:v>
                </c:pt>
                <c:pt idx="11">
                  <c:v>582.76828437045742</c:v>
                </c:pt>
                <c:pt idx="12">
                  <c:v>601.96887126605498</c:v>
                </c:pt>
                <c:pt idx="13">
                  <c:v>635.03073697964044</c:v>
                </c:pt>
                <c:pt idx="14">
                  <c:v>649.62388745540261</c:v>
                </c:pt>
                <c:pt idx="15">
                  <c:v>676.61679352537419</c:v>
                </c:pt>
                <c:pt idx="16">
                  <c:v>707.34427313498247</c:v>
                </c:pt>
                <c:pt idx="17">
                  <c:v>721.8323987536528</c:v>
                </c:pt>
                <c:pt idx="18">
                  <c:v>745.22910691282982</c:v>
                </c:pt>
                <c:pt idx="19">
                  <c:v>784.91311596737319</c:v>
                </c:pt>
                <c:pt idx="20">
                  <c:v>837.63454972257784</c:v>
                </c:pt>
                <c:pt idx="21">
                  <c:v>846.42</c:v>
                </c:pt>
                <c:pt idx="22">
                  <c:v>896.38</c:v>
                </c:pt>
                <c:pt idx="23">
                  <c:v>931.27</c:v>
                </c:pt>
                <c:pt idx="24">
                  <c:v>961.34</c:v>
                </c:pt>
                <c:pt idx="25">
                  <c:v>962.23072687431443</c:v>
                </c:pt>
                <c:pt idx="26">
                  <c:v>982.33</c:v>
                </c:pt>
                <c:pt idx="27">
                  <c:v>1026.6099999999999</c:v>
                </c:pt>
                <c:pt idx="28">
                  <c:v>1115.68</c:v>
                </c:pt>
                <c:pt idx="29">
                  <c:v>1138.0976173200499</c:v>
                </c:pt>
                <c:pt idx="30">
                  <c:v>1186.1498749775587</c:v>
                </c:pt>
                <c:pt idx="31">
                  <c:v>1230.2045587051032</c:v>
                </c:pt>
                <c:pt idx="32">
                  <c:v>1256.5205214893983</c:v>
                </c:pt>
                <c:pt idx="33">
                  <c:v>1268.5830375267492</c:v>
                </c:pt>
                <c:pt idx="34">
                  <c:v>1315.5904981413798</c:v>
                </c:pt>
                <c:pt idx="35">
                  <c:v>1240.9995064075897</c:v>
                </c:pt>
                <c:pt idx="36">
                  <c:v>1301.960771304872</c:v>
                </c:pt>
                <c:pt idx="37">
                  <c:v>1421.2121740683317</c:v>
                </c:pt>
                <c:pt idx="38">
                  <c:v>1509.2642807776936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1-43CA-B77D-5757EBE0F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091200"/>
        <c:axId val="553091592"/>
      </c:lineChart>
      <c:catAx>
        <c:axId val="5530912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/>
        </c:spPr>
        <c:crossAx val="553091592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553091592"/>
        <c:scaling>
          <c:orientation val="minMax"/>
          <c:max val="6000"/>
          <c:min val="0"/>
        </c:scaling>
        <c:delete val="0"/>
        <c:axPos val="l"/>
        <c:majorGridlines/>
        <c:title>
          <c:tx>
            <c:strRef>
              <c:f>'KV_AMal_3.1_3.2'!$A$91:$B$91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spPr>
            <a:solidFill>
              <a:schemeClr val="bg1"/>
            </a:solidFill>
          </c:spPr>
          <c:txPr>
            <a:bodyPr/>
            <a:lstStyle/>
            <a:p>
              <a:pPr>
                <a:defRPr sz="800" b="0">
                  <a:latin typeface="Arial" pitchFamily="34" charset="0"/>
                  <a:cs typeface="Arial" pitchFamily="34" charset="0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crossAx val="553091200"/>
        <c:crosses val="autoZero"/>
        <c:crossBetween val="between"/>
        <c:majorUnit val="2000"/>
      </c:valAx>
    </c:plotArea>
    <c:legend>
      <c:legendPos val="r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116816</xdr:rowOff>
    </xdr:from>
    <xdr:to>
      <xdr:col>1</xdr:col>
      <xdr:colOff>3468538</xdr:colOff>
      <xdr:row>20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404CDAD-AE2A-472C-B727-B2E122971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</xdr:colOff>
      <xdr:row>21</xdr:row>
      <xdr:rowOff>38100</xdr:rowOff>
    </xdr:from>
    <xdr:to>
      <xdr:col>0</xdr:col>
      <xdr:colOff>3488055</xdr:colOff>
      <xdr:row>23</xdr:row>
      <xdr:rowOff>76200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DB8883C-FD54-4077-946C-9C14CC5EF03D}"/>
            </a:ext>
          </a:extLst>
        </xdr:cNvPr>
        <xdr:cNvSpPr txBox="1"/>
      </xdr:nvSpPr>
      <xdr:spPr>
        <a:xfrm>
          <a:off x="68580" y="9010650"/>
          <a:ext cx="341947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Source: Office fédéral de la santé publique, statistique de l'assurance-maladie obligatoire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41911</xdr:colOff>
      <xdr:row>21</xdr:row>
      <xdr:rowOff>3810</xdr:rowOff>
    </xdr:from>
    <xdr:to>
      <xdr:col>1</xdr:col>
      <xdr:colOff>3423286</xdr:colOff>
      <xdr:row>23</xdr:row>
      <xdr:rowOff>91440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2A161CE8-9C07-4957-B501-7F4E1E6E4025}"/>
            </a:ext>
          </a:extLst>
        </xdr:cNvPr>
        <xdr:cNvSpPr txBox="1"/>
      </xdr:nvSpPr>
      <xdr:spPr>
        <a:xfrm>
          <a:off x="3594736" y="8976360"/>
          <a:ext cx="3381375" cy="449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Quelle: Bundesamt für Gesundheit, Statistik der obligatorischen Krankenversicherung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47</xdr:col>
      <xdr:colOff>238125</xdr:colOff>
      <xdr:row>87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705D289-714F-4C59-A3F2-5CD2CA84456A}"/>
            </a:ext>
          </a:extLst>
        </xdr:cNvPr>
        <xdr:cNvSpPr txBox="1"/>
      </xdr:nvSpPr>
      <xdr:spPr>
        <a:xfrm>
          <a:off x="14325600" y="1331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0</xdr:col>
      <xdr:colOff>0</xdr:colOff>
      <xdr:row>27</xdr:row>
      <xdr:rowOff>164444</xdr:rowOff>
    </xdr:from>
    <xdr:to>
      <xdr:col>1</xdr:col>
      <xdr:colOff>3522453</xdr:colOff>
      <xdr:row>43</xdr:row>
      <xdr:rowOff>107833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E7E0B6F6-CECC-44F4-B86C-3C83471C4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64518</xdr:colOff>
      <xdr:row>43</xdr:row>
      <xdr:rowOff>171275</xdr:rowOff>
    </xdr:from>
    <xdr:to>
      <xdr:col>1</xdr:col>
      <xdr:colOff>3486510</xdr:colOff>
      <xdr:row>47</xdr:row>
      <xdr:rowOff>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1D561D6-0E92-43D7-9810-251C0BB84CAF}"/>
            </a:ext>
          </a:extLst>
        </xdr:cNvPr>
        <xdr:cNvSpPr txBox="1"/>
      </xdr:nvSpPr>
      <xdr:spPr>
        <a:xfrm>
          <a:off x="3613928" y="8725803"/>
          <a:ext cx="3421992" cy="547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Quelle: Bundesamt für Gesundheit, Statistik der obligatorischen Krankenversicherung</a:t>
          </a:r>
        </a:p>
      </xdr:txBody>
    </xdr:sp>
    <xdr:clientData/>
  </xdr:twoCellAnchor>
  <xdr:twoCellAnchor>
    <xdr:from>
      <xdr:col>0</xdr:col>
      <xdr:colOff>17972</xdr:colOff>
      <xdr:row>43</xdr:row>
      <xdr:rowOff>152764</xdr:rowOff>
    </xdr:from>
    <xdr:to>
      <xdr:col>0</xdr:col>
      <xdr:colOff>3495496</xdr:colOff>
      <xdr:row>47</xdr:row>
      <xdr:rowOff>8989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76E992CF-5A3E-4929-AA10-DD15B9C0790D}"/>
            </a:ext>
          </a:extLst>
        </xdr:cNvPr>
        <xdr:cNvSpPr txBox="1"/>
      </xdr:nvSpPr>
      <xdr:spPr>
        <a:xfrm>
          <a:off x="17972" y="8707292"/>
          <a:ext cx="3477524" cy="57509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Source: Office fédéral de la santé publique, statistique de l'assurance-maladie obligatoire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74584</xdr:rowOff>
    </xdr:from>
    <xdr:to>
      <xdr:col>1</xdr:col>
      <xdr:colOff>0</xdr:colOff>
      <xdr:row>46</xdr:row>
      <xdr:rowOff>156497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4235032"/>
          <a:ext cx="3736497" cy="1160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latin typeface="Arial" pitchFamily="34" charset="0"/>
              <a:cs typeface="Arial" pitchFamily="34" charset="0"/>
            </a:rPr>
            <a:t>1)  au 31.12.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latin typeface="Arial" pitchFamily="34" charset="0"/>
              <a:cs typeface="Arial" pitchFamily="34" charset="0"/>
            </a:rPr>
            <a:t>2) Nombre d’assurés pour lesquels, au cours de l’année considérée, au moins une facture pour des prestations a</a:t>
          </a:r>
          <a:r>
            <a:rPr lang="de-CH" sz="10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mbulatoires ou pour un séjour hospitalier a été traitée.</a:t>
          </a:r>
          <a:endParaRPr lang="de-CH" sz="1000">
            <a:latin typeface="Arial" pitchFamily="34" charset="0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Source: Office fédéral de la santé publique, statistique de l'assurance-maladie obligatoire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40</xdr:row>
      <xdr:rowOff>93634</xdr:rowOff>
    </xdr:from>
    <xdr:to>
      <xdr:col>2</xdr:col>
      <xdr:colOff>0</xdr:colOff>
      <xdr:row>47</xdr:row>
      <xdr:rowOff>14881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33082" y="4254082"/>
          <a:ext cx="3759500" cy="11792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latin typeface="Arial" pitchFamily="34" charset="0"/>
              <a:cs typeface="Arial" pitchFamily="34" charset="0"/>
            </a:rPr>
            <a:t>1)  per 31.12.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latin typeface="Arial" pitchFamily="34" charset="0"/>
              <a:cs typeface="Arial" pitchFamily="34" charset="0"/>
            </a:rPr>
            <a:t>2) Anzahl versicherte Personen, welche im Berichtsjahr mindestens einmal ambulante oder stationäre Kosten verursacht haben.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000">
            <a:latin typeface="Arial" pitchFamily="34" charset="0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Quelle: Bundesamt für Gesundheit, Statistik der obligatorischen Krankenversicherung</a:t>
          </a:r>
          <a:endParaRPr lang="de-CH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9764-841B-4899-8D8C-330A9C8FA183}">
  <sheetPr>
    <pageSetUpPr fitToPage="1"/>
  </sheetPr>
  <dimension ref="A1:CF94"/>
  <sheetViews>
    <sheetView tabSelected="1" zoomScale="106" zoomScaleNormal="106" workbookViewId="0">
      <selection activeCell="F30" sqref="F30"/>
    </sheetView>
  </sheetViews>
  <sheetFormatPr baseColWidth="10" defaultRowHeight="14.25"/>
  <cols>
    <col min="1" max="2" width="46.625" style="21" customWidth="1"/>
    <col min="3" max="7" width="12.625" style="21" customWidth="1"/>
    <col min="8" max="16" width="12.625" style="21" hidden="1" customWidth="1"/>
    <col min="17" max="17" width="12.625" style="21" customWidth="1" collapsed="1"/>
    <col min="18" max="21" width="12.625" style="21" hidden="1" customWidth="1"/>
    <col min="22" max="22" width="12.625" style="21" customWidth="1" collapsed="1"/>
    <col min="23" max="26" width="12.625" style="22" hidden="1" customWidth="1" collapsed="1"/>
    <col min="27" max="27" width="12.625" style="22" customWidth="1" collapsed="1"/>
    <col min="28" max="30" width="12.625" style="22" customWidth="1"/>
    <col min="31" max="16384" width="11" style="21"/>
  </cols>
  <sheetData>
    <row r="1" spans="1:30" ht="54">
      <c r="A1" s="5" t="s">
        <v>43</v>
      </c>
      <c r="B1" s="5" t="s">
        <v>23</v>
      </c>
      <c r="C1" s="13"/>
      <c r="D1" s="13"/>
      <c r="E1" s="13"/>
      <c r="F1" s="13"/>
      <c r="AD1" s="20"/>
    </row>
    <row r="2" spans="1:30" ht="18">
      <c r="A2" s="57" t="s">
        <v>50</v>
      </c>
      <c r="B2" s="57" t="s">
        <v>51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61"/>
      <c r="W2" s="30"/>
      <c r="X2" s="30"/>
      <c r="Y2" s="30"/>
      <c r="Z2" s="30"/>
      <c r="AA2" s="30"/>
      <c r="AB2" s="30"/>
      <c r="AC2" s="30"/>
      <c r="AD2" s="20"/>
    </row>
    <row r="3" spans="1:30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61"/>
      <c r="W3" s="30"/>
      <c r="X3" s="30"/>
      <c r="Y3" s="30"/>
      <c r="Z3" s="30"/>
      <c r="AA3" s="30"/>
      <c r="AB3" s="30"/>
      <c r="AC3" s="30"/>
      <c r="AD3" s="20"/>
    </row>
    <row r="4" spans="1:30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61"/>
      <c r="W4" s="30"/>
      <c r="X4" s="30"/>
      <c r="Y4" s="30"/>
      <c r="Z4" s="30"/>
      <c r="AA4" s="30"/>
      <c r="AB4" s="30"/>
      <c r="AC4" s="30"/>
      <c r="AD4" s="20"/>
    </row>
    <row r="5" spans="1:30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61"/>
      <c r="W5" s="30"/>
      <c r="X5" s="30"/>
      <c r="Y5" s="30"/>
      <c r="Z5" s="30"/>
      <c r="AA5" s="30"/>
      <c r="AB5" s="30"/>
      <c r="AC5" s="30"/>
      <c r="AD5" s="20"/>
    </row>
    <row r="6" spans="1:3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61"/>
      <c r="W6" s="30"/>
      <c r="X6" s="30"/>
      <c r="Y6" s="30"/>
      <c r="Z6" s="30"/>
      <c r="AA6" s="30"/>
      <c r="AB6" s="30"/>
      <c r="AC6" s="30"/>
      <c r="AD6" s="20"/>
    </row>
    <row r="7" spans="1:3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61"/>
      <c r="W7" s="30"/>
      <c r="X7" s="30"/>
      <c r="Y7" s="30"/>
      <c r="Z7" s="30"/>
      <c r="AA7" s="30"/>
      <c r="AB7" s="30"/>
      <c r="AC7" s="30"/>
      <c r="AD7" s="20"/>
    </row>
    <row r="8" spans="1:30">
      <c r="A8" s="13"/>
      <c r="B8" s="13"/>
      <c r="C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61"/>
      <c r="W8" s="30"/>
      <c r="X8" s="30"/>
      <c r="Y8" s="30"/>
      <c r="Z8" s="30"/>
      <c r="AA8" s="30"/>
      <c r="AB8" s="30"/>
      <c r="AC8" s="30"/>
      <c r="AD8" s="20"/>
    </row>
    <row r="9" spans="1:30">
      <c r="A9" s="13"/>
      <c r="B9" s="13"/>
      <c r="C9" s="13"/>
      <c r="D9" s="6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61"/>
      <c r="W9" s="30"/>
      <c r="X9" s="30"/>
      <c r="Y9" s="30"/>
      <c r="Z9" s="30"/>
      <c r="AA9" s="30"/>
      <c r="AB9" s="30"/>
      <c r="AC9" s="30"/>
      <c r="AD9" s="20"/>
    </row>
    <row r="10" spans="1:30">
      <c r="A10" s="13"/>
      <c r="B10" s="13"/>
      <c r="C10" s="13"/>
      <c r="D10" s="6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61"/>
      <c r="W10" s="30"/>
      <c r="X10" s="30"/>
      <c r="Y10" s="30"/>
      <c r="Z10" s="30"/>
      <c r="AA10" s="30"/>
      <c r="AB10" s="30"/>
      <c r="AC10" s="30"/>
      <c r="AD10" s="20"/>
    </row>
    <row r="11" spans="1:30">
      <c r="A11" s="13"/>
      <c r="B11" s="13"/>
      <c r="C11" s="13"/>
      <c r="D11" s="6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61"/>
      <c r="W11" s="30"/>
      <c r="X11" s="30"/>
      <c r="Y11" s="30"/>
      <c r="Z11" s="30"/>
      <c r="AA11" s="30"/>
      <c r="AB11" s="30"/>
      <c r="AC11" s="30"/>
      <c r="AD11" s="20"/>
    </row>
    <row r="12" spans="1:30">
      <c r="A12" s="13"/>
      <c r="B12" s="13"/>
      <c r="C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61"/>
      <c r="W12" s="30"/>
      <c r="X12" s="30"/>
      <c r="Y12" s="30"/>
      <c r="Z12" s="30"/>
      <c r="AA12" s="30"/>
      <c r="AB12" s="30"/>
      <c r="AC12" s="30"/>
      <c r="AD12" s="20"/>
    </row>
    <row r="13" spans="1:30">
      <c r="A13" s="13"/>
      <c r="B13" s="13"/>
      <c r="C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61"/>
      <c r="W13" s="30"/>
      <c r="X13" s="30"/>
      <c r="Y13" s="30"/>
      <c r="Z13" s="30"/>
      <c r="AA13" s="30"/>
      <c r="AB13" s="30"/>
      <c r="AC13" s="30"/>
      <c r="AD13" s="20"/>
    </row>
    <row r="14" spans="1:30">
      <c r="A14" s="13"/>
      <c r="B14" s="13"/>
      <c r="C14" s="13"/>
      <c r="D14" s="6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61"/>
      <c r="W14" s="30"/>
      <c r="X14" s="30"/>
      <c r="Y14" s="30"/>
      <c r="Z14" s="30"/>
      <c r="AA14" s="30"/>
      <c r="AB14" s="30"/>
      <c r="AC14" s="30"/>
      <c r="AD14" s="20"/>
    </row>
    <row r="15" spans="1:30">
      <c r="A15" s="13"/>
      <c r="B15" s="13"/>
      <c r="C15" s="13"/>
      <c r="D15" s="6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61"/>
      <c r="W15" s="30"/>
      <c r="X15" s="30"/>
      <c r="Y15" s="30"/>
      <c r="Z15" s="30"/>
      <c r="AA15" s="30"/>
      <c r="AB15" s="30"/>
      <c r="AC15" s="30"/>
      <c r="AD15" s="20"/>
    </row>
    <row r="16" spans="1:30">
      <c r="A16" s="13"/>
      <c r="B16" s="13"/>
      <c r="C16" s="13"/>
      <c r="D16" s="6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61"/>
      <c r="W16" s="30"/>
      <c r="X16" s="30"/>
      <c r="Y16" s="30"/>
      <c r="Z16" s="30"/>
      <c r="AA16" s="30"/>
      <c r="AB16" s="30"/>
      <c r="AC16" s="30"/>
      <c r="AD16" s="20"/>
    </row>
    <row r="17" spans="1:30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61"/>
      <c r="W17" s="30"/>
      <c r="X17" s="30"/>
      <c r="Y17" s="30"/>
      <c r="Z17" s="30"/>
      <c r="AA17" s="30"/>
      <c r="AB17" s="30"/>
      <c r="AC17" s="30"/>
      <c r="AD17" s="20"/>
    </row>
    <row r="18" spans="1:30">
      <c r="O18" s="13"/>
      <c r="P18" s="13"/>
    </row>
    <row r="19" spans="1:30">
      <c r="O19" s="13"/>
      <c r="P19" s="13"/>
    </row>
    <row r="20" spans="1:30">
      <c r="O20" s="13"/>
      <c r="P20" s="13"/>
    </row>
    <row r="21" spans="1:30">
      <c r="O21" s="13"/>
      <c r="P21" s="13"/>
    </row>
    <row r="22" spans="1:30">
      <c r="O22" s="13"/>
      <c r="P22" s="13"/>
    </row>
    <row r="23" spans="1:30">
      <c r="O23" s="13"/>
      <c r="P23" s="13"/>
    </row>
    <row r="24" spans="1:30">
      <c r="O24" s="13"/>
      <c r="P24" s="13"/>
    </row>
    <row r="25" spans="1:30">
      <c r="O25" s="13"/>
      <c r="P25" s="13"/>
    </row>
    <row r="26" spans="1:30" ht="36">
      <c r="A26" s="63" t="s">
        <v>44</v>
      </c>
      <c r="B26" s="63" t="s">
        <v>41</v>
      </c>
      <c r="O26" s="13"/>
      <c r="P26" s="13"/>
    </row>
    <row r="27" spans="1:30">
      <c r="A27" s="21" t="s">
        <v>52</v>
      </c>
      <c r="B27" s="21" t="s">
        <v>53</v>
      </c>
      <c r="O27" s="13"/>
    </row>
    <row r="82" spans="1:84" ht="54">
      <c r="A82" s="5" t="s">
        <v>43</v>
      </c>
      <c r="B82" s="5" t="s">
        <v>23</v>
      </c>
    </row>
    <row r="83" spans="1:84" s="22" customFormat="1">
      <c r="A83" s="21" t="s">
        <v>10</v>
      </c>
      <c r="B83" s="21" t="s">
        <v>9</v>
      </c>
      <c r="C83" s="21">
        <v>1996</v>
      </c>
      <c r="D83" s="21">
        <v>1997</v>
      </c>
      <c r="E83" s="21">
        <v>1998</v>
      </c>
      <c r="F83" s="21">
        <v>1999</v>
      </c>
      <c r="G83" s="21">
        <v>2000</v>
      </c>
      <c r="H83" s="21">
        <v>2001</v>
      </c>
      <c r="I83" s="21">
        <v>2002</v>
      </c>
      <c r="J83" s="21">
        <v>2003</v>
      </c>
      <c r="K83" s="21">
        <v>2004</v>
      </c>
      <c r="L83" s="21">
        <v>2005</v>
      </c>
      <c r="M83" s="21">
        <v>2006</v>
      </c>
      <c r="N83" s="21">
        <v>2007</v>
      </c>
      <c r="O83" s="21">
        <v>2008</v>
      </c>
      <c r="P83" s="21">
        <v>2009</v>
      </c>
      <c r="Q83" s="21">
        <v>2010</v>
      </c>
      <c r="R83" s="21">
        <v>2011</v>
      </c>
      <c r="S83" s="21">
        <v>2012</v>
      </c>
      <c r="T83" s="21">
        <v>2013</v>
      </c>
      <c r="U83" s="21">
        <v>2014</v>
      </c>
      <c r="V83" s="21">
        <v>2015</v>
      </c>
      <c r="W83" s="21">
        <v>2016</v>
      </c>
      <c r="X83" s="21">
        <v>2017</v>
      </c>
      <c r="Y83" s="21">
        <v>2018</v>
      </c>
      <c r="Z83" s="21">
        <v>2019</v>
      </c>
      <c r="AA83" s="21">
        <v>2020</v>
      </c>
      <c r="AB83" s="21">
        <v>2021</v>
      </c>
      <c r="AC83" s="21">
        <v>2022</v>
      </c>
      <c r="AD83" s="21">
        <v>2023</v>
      </c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</row>
    <row r="84" spans="1:84" s="22" customFormat="1">
      <c r="A84" s="21" t="s">
        <v>11</v>
      </c>
      <c r="B84" s="21" t="s">
        <v>12</v>
      </c>
      <c r="C84" s="64">
        <v>4.7396399999999996</v>
      </c>
      <c r="D84" s="64">
        <v>4.0838539999999997</v>
      </c>
      <c r="E84" s="64">
        <v>4.016267</v>
      </c>
      <c r="F84" s="64">
        <v>3.9987439999999999</v>
      </c>
      <c r="G84" s="64">
        <v>3.9219200000000001</v>
      </c>
      <c r="H84" s="64">
        <v>3.8821910000000002</v>
      </c>
      <c r="I84" s="64">
        <v>3.812675</v>
      </c>
      <c r="J84" s="64">
        <v>3.6742699999999999</v>
      </c>
      <c r="K84" s="64">
        <v>3.6392869999999999</v>
      </c>
      <c r="L84" s="64">
        <v>3.6055779999999999</v>
      </c>
      <c r="M84" s="64">
        <v>3.35609</v>
      </c>
      <c r="N84" s="64">
        <v>3.1494309999999999</v>
      </c>
      <c r="O84" s="64">
        <v>2.9681639999999998</v>
      </c>
      <c r="P84" s="64">
        <v>2.72415239</v>
      </c>
      <c r="Q84" s="64">
        <v>2.395489</v>
      </c>
      <c r="R84" s="64">
        <v>2.1653449999999999</v>
      </c>
      <c r="S84" s="64">
        <v>2.0069659999999998</v>
      </c>
      <c r="T84" s="64">
        <v>1.9003939999999999</v>
      </c>
      <c r="U84" s="64">
        <v>1.824865</v>
      </c>
      <c r="V84" s="64">
        <v>1.7533209999999999</v>
      </c>
      <c r="W84" s="64">
        <v>1.674048</v>
      </c>
      <c r="X84" s="64">
        <v>1.5741449999999999</v>
      </c>
      <c r="Y84" s="64">
        <v>1.4818579999999999</v>
      </c>
      <c r="Z84" s="64">
        <v>1.424159</v>
      </c>
      <c r="AA84" s="64">
        <v>1.3640730000000001</v>
      </c>
      <c r="AB84" s="64">
        <v>1.3162910000000001</v>
      </c>
      <c r="AC84" s="64">
        <v>1.3103560000000001</v>
      </c>
      <c r="AD84" s="64">
        <v>1.227822</v>
      </c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</row>
    <row r="85" spans="1:84" s="22" customFormat="1">
      <c r="A85" s="62" t="s">
        <v>13</v>
      </c>
      <c r="B85" s="62" t="s">
        <v>14</v>
      </c>
      <c r="C85" s="64">
        <v>2.305688</v>
      </c>
      <c r="D85" s="64">
        <v>2.736364</v>
      </c>
      <c r="E85" s="64">
        <v>2.7264680000000001</v>
      </c>
      <c r="F85" s="64">
        <v>2.7156419999999999</v>
      </c>
      <c r="G85" s="64">
        <v>2.7585389999999999</v>
      </c>
      <c r="H85" s="64">
        <v>2.8338160000000001</v>
      </c>
      <c r="I85" s="64">
        <v>2.98082</v>
      </c>
      <c r="J85" s="64">
        <v>3.107097</v>
      </c>
      <c r="K85" s="64">
        <v>3.024823</v>
      </c>
      <c r="L85" s="64">
        <v>2.939073</v>
      </c>
      <c r="M85" s="64">
        <v>2.7874289999999999</v>
      </c>
      <c r="N85" s="64">
        <v>2.5797509999999999</v>
      </c>
      <c r="O85" s="64">
        <v>2.3944190000000001</v>
      </c>
      <c r="P85" s="64">
        <v>2.1602000299999999</v>
      </c>
      <c r="Q85" s="64">
        <v>1.7501040000000001</v>
      </c>
      <c r="R85" s="64">
        <v>1.530081</v>
      </c>
      <c r="S85" s="64">
        <v>1.3791169999999999</v>
      </c>
      <c r="T85" s="64">
        <v>1.2835909999999999</v>
      </c>
      <c r="U85" s="64">
        <v>1.2064490000000001</v>
      </c>
      <c r="V85" s="64">
        <v>1.1376980000000001</v>
      </c>
      <c r="W85" s="64">
        <v>1.065124</v>
      </c>
      <c r="X85" s="64">
        <v>0.984433</v>
      </c>
      <c r="Y85" s="64">
        <v>0.910416</v>
      </c>
      <c r="Z85" s="64">
        <v>0.85293699999999995</v>
      </c>
      <c r="AA85" s="64">
        <v>0.79864199999999996</v>
      </c>
      <c r="AB85" s="64">
        <v>0.75021000000000004</v>
      </c>
      <c r="AC85" s="64">
        <v>0.71887299999999998</v>
      </c>
      <c r="AD85" s="64">
        <v>0.65885400000000005</v>
      </c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</row>
    <row r="86" spans="1:84" s="22" customFormat="1">
      <c r="A86" s="62" t="s">
        <v>15</v>
      </c>
      <c r="B86" s="62" t="s">
        <v>16</v>
      </c>
      <c r="C86" s="64">
        <v>2.7827999999999999E-2</v>
      </c>
      <c r="D86" s="64">
        <v>1.1494000000000001E-2</v>
      </c>
      <c r="E86" s="64">
        <v>1.1828E-2</v>
      </c>
      <c r="F86" s="64">
        <v>1.0258E-2</v>
      </c>
      <c r="G86" s="64">
        <v>9.8110000000000003E-3</v>
      </c>
      <c r="H86" s="64">
        <v>9.3410000000000003E-3</v>
      </c>
      <c r="I86" s="64">
        <v>8.8350000000000008E-3</v>
      </c>
      <c r="J86" s="64">
        <v>8.3169999999999997E-3</v>
      </c>
      <c r="K86" s="64">
        <v>8.0979999999999993E-3</v>
      </c>
      <c r="L86" s="64">
        <v>7.711E-3</v>
      </c>
      <c r="M86" s="64">
        <v>7.2199999999999999E-3</v>
      </c>
      <c r="N86" s="64">
        <v>6.9030000000000003E-3</v>
      </c>
      <c r="O86" s="64">
        <v>6.5570000000000003E-3</v>
      </c>
      <c r="P86" s="64">
        <v>6.1479999999999998E-3</v>
      </c>
      <c r="Q86" s="64">
        <v>5.6680000000000003E-3</v>
      </c>
      <c r="R86" s="64">
        <v>5.2509999999999996E-3</v>
      </c>
      <c r="S86" s="64">
        <v>5.0020000000000004E-3</v>
      </c>
      <c r="T86" s="64">
        <v>4.8129999999999996E-3</v>
      </c>
      <c r="U86" s="64">
        <v>4.62E-3</v>
      </c>
      <c r="V86" s="64">
        <v>4.4180000000000001E-3</v>
      </c>
      <c r="W86" s="64">
        <v>4.0930000000000003E-3</v>
      </c>
      <c r="X86" s="64">
        <v>3.9370000000000004E-3</v>
      </c>
      <c r="Y86" s="64">
        <v>3.7820000000000002E-3</v>
      </c>
      <c r="Z86" s="64">
        <v>3.63E-3</v>
      </c>
      <c r="AA86" s="64">
        <v>3.496E-3</v>
      </c>
      <c r="AB86" s="64">
        <v>3.3519999999999999E-3</v>
      </c>
      <c r="AC86" s="64">
        <v>3.2230000000000002E-3</v>
      </c>
      <c r="AD86" s="64">
        <v>3.0339999999999998E-3</v>
      </c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</row>
    <row r="87" spans="1:84" s="22" customFormat="1">
      <c r="A87" s="62" t="s">
        <v>19</v>
      </c>
      <c r="B87" s="62" t="s">
        <v>20</v>
      </c>
      <c r="C87" s="64">
        <v>0.121598</v>
      </c>
      <c r="D87" s="64">
        <v>0.38309300000000002</v>
      </c>
      <c r="E87" s="64">
        <v>0.49403999999999998</v>
      </c>
      <c r="F87" s="64">
        <v>0.54188999999999998</v>
      </c>
      <c r="G87" s="64">
        <v>0.57784100000000005</v>
      </c>
      <c r="H87" s="64">
        <v>0.595939</v>
      </c>
      <c r="I87" s="64">
        <v>0.55703499999999995</v>
      </c>
      <c r="J87" s="64">
        <v>0.60350400000000004</v>
      </c>
      <c r="K87" s="64">
        <v>0.74776600000000004</v>
      </c>
      <c r="L87" s="64">
        <v>0.90611299999999995</v>
      </c>
      <c r="M87" s="64">
        <v>1.356806</v>
      </c>
      <c r="N87" s="64">
        <v>1.8410470000000001</v>
      </c>
      <c r="O87" s="64">
        <v>2.3004709999999999</v>
      </c>
      <c r="P87" s="64">
        <v>2.8584215099999999</v>
      </c>
      <c r="Q87" s="64">
        <v>3.6713719999999999</v>
      </c>
      <c r="R87" s="64">
        <v>4.2063420999999996</v>
      </c>
      <c r="S87" s="64">
        <v>4.6081839999999996</v>
      </c>
      <c r="T87" s="64">
        <v>4.9027919999999998</v>
      </c>
      <c r="U87" s="64">
        <v>5.1591310000000004</v>
      </c>
      <c r="V87" s="64">
        <v>5.402946</v>
      </c>
      <c r="W87" s="64">
        <v>5.6253260000000003</v>
      </c>
      <c r="X87" s="64">
        <v>5.8693759999999999</v>
      </c>
      <c r="Y87" s="64">
        <v>6.0994070000000002</v>
      </c>
      <c r="Z87" s="64">
        <v>6.2834690000000002</v>
      </c>
      <c r="AA87" s="64">
        <v>6.4572399999999996</v>
      </c>
      <c r="AB87" s="64">
        <v>6.631227</v>
      </c>
      <c r="AC87" s="64">
        <v>6.8421029999999998</v>
      </c>
      <c r="AD87" s="64">
        <v>7.077216</v>
      </c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</row>
    <row r="88" spans="1:84">
      <c r="W88" s="21"/>
      <c r="X88" s="21"/>
      <c r="Y88" s="21"/>
      <c r="Z88" s="21"/>
      <c r="AA88" s="21"/>
      <c r="AB88" s="21"/>
      <c r="AC88" s="21"/>
      <c r="AD88" s="21"/>
    </row>
    <row r="89" spans="1:84">
      <c r="W89" s="21"/>
      <c r="X89" s="21"/>
      <c r="Y89" s="21"/>
      <c r="Z89" s="21"/>
      <c r="AA89" s="21"/>
      <c r="AB89" s="21"/>
      <c r="AC89" s="21"/>
      <c r="AD89" s="21"/>
    </row>
    <row r="90" spans="1:84" ht="36">
      <c r="A90" s="63" t="s">
        <v>42</v>
      </c>
      <c r="B90" s="63" t="s">
        <v>41</v>
      </c>
      <c r="D90" s="63"/>
      <c r="T90" s="58"/>
      <c r="V90" s="58"/>
      <c r="W90" s="21"/>
      <c r="X90" s="58"/>
      <c r="Y90" s="58"/>
      <c r="Z90" s="58"/>
      <c r="AA90" s="21"/>
      <c r="AB90" s="58"/>
      <c r="AC90" s="58"/>
      <c r="AD90" s="58"/>
    </row>
    <row r="91" spans="1:84">
      <c r="A91" s="27" t="s">
        <v>24</v>
      </c>
      <c r="B91" s="27" t="s">
        <v>25</v>
      </c>
      <c r="C91" s="59">
        <v>1985</v>
      </c>
      <c r="D91" s="59">
        <v>1986</v>
      </c>
      <c r="E91" s="59">
        <v>1987</v>
      </c>
      <c r="F91" s="59">
        <v>1988</v>
      </c>
      <c r="G91" s="59">
        <v>1989</v>
      </c>
      <c r="H91" s="59">
        <v>1990</v>
      </c>
      <c r="I91" s="59">
        <v>1991</v>
      </c>
      <c r="J91" s="59">
        <v>1992</v>
      </c>
      <c r="K91" s="59">
        <v>1993</v>
      </c>
      <c r="L91" s="59">
        <v>1994</v>
      </c>
      <c r="M91" s="59">
        <v>1995</v>
      </c>
      <c r="N91" s="59">
        <v>1996</v>
      </c>
      <c r="O91" s="59">
        <v>1997</v>
      </c>
      <c r="P91" s="59">
        <v>1998</v>
      </c>
      <c r="Q91" s="59">
        <v>1999</v>
      </c>
      <c r="R91" s="59">
        <v>2000</v>
      </c>
      <c r="S91" s="59">
        <v>2001</v>
      </c>
      <c r="T91" s="59">
        <v>2002</v>
      </c>
      <c r="U91" s="59">
        <v>2003</v>
      </c>
      <c r="V91" s="59">
        <v>2004</v>
      </c>
      <c r="W91" s="59">
        <v>2005</v>
      </c>
      <c r="X91" s="59">
        <v>2006</v>
      </c>
      <c r="Y91" s="59">
        <v>2007</v>
      </c>
      <c r="Z91" s="59">
        <v>2008</v>
      </c>
      <c r="AA91" s="59">
        <v>2009</v>
      </c>
      <c r="AB91" s="59">
        <v>2010</v>
      </c>
      <c r="AC91" s="59">
        <v>2011</v>
      </c>
      <c r="AD91" s="59">
        <v>2012</v>
      </c>
      <c r="AE91" s="59">
        <v>2013</v>
      </c>
      <c r="AF91" s="59">
        <v>2014</v>
      </c>
      <c r="AG91" s="59">
        <v>2015</v>
      </c>
      <c r="AH91" s="59">
        <v>2016</v>
      </c>
      <c r="AI91" s="59">
        <v>2017</v>
      </c>
      <c r="AJ91" s="59">
        <v>2018</v>
      </c>
      <c r="AK91" s="59">
        <v>2019</v>
      </c>
      <c r="AL91" s="59">
        <v>2020</v>
      </c>
      <c r="AM91" s="59">
        <v>2021</v>
      </c>
      <c r="AN91" s="59">
        <v>2022</v>
      </c>
      <c r="AO91" s="59">
        <v>2023</v>
      </c>
      <c r="AQ91" s="59"/>
    </row>
    <row r="92" spans="1:84">
      <c r="A92" s="27" t="str">
        <f>KV_AMal_3.3!A32</f>
        <v>Femmes</v>
      </c>
      <c r="B92" s="27" t="str">
        <f>KV_AMal_3.3!B32</f>
        <v>Frauen</v>
      </c>
      <c r="C92" s="60">
        <v>1108.79</v>
      </c>
      <c r="D92" s="60">
        <v>1182.8499999999999</v>
      </c>
      <c r="E92" s="60">
        <v>1265.8900000000001</v>
      </c>
      <c r="F92" s="60">
        <v>1331.53</v>
      </c>
      <c r="G92" s="60">
        <v>1412.46</v>
      </c>
      <c r="H92" s="60">
        <v>1486.52</v>
      </c>
      <c r="I92" s="60">
        <v>1639.22</v>
      </c>
      <c r="J92" s="60">
        <v>1773.08</v>
      </c>
      <c r="K92" s="60">
        <v>1883.87</v>
      </c>
      <c r="L92" s="60">
        <v>2028.52</v>
      </c>
      <c r="M92" s="60">
        <v>2106.23</v>
      </c>
      <c r="N92" s="60">
        <v>2364.4041815005171</v>
      </c>
      <c r="O92" s="60">
        <v>2521.3471265023863</v>
      </c>
      <c r="P92" s="60">
        <v>2691.9840913585535</v>
      </c>
      <c r="Q92" s="60">
        <v>2792.5687541632792</v>
      </c>
      <c r="R92" s="60">
        <v>2950.9631713676804</v>
      </c>
      <c r="S92" s="60">
        <v>3101.6967830170152</v>
      </c>
      <c r="T92" s="60">
        <v>3208.0382746936662</v>
      </c>
      <c r="U92" s="60">
        <v>3386.3748784348445</v>
      </c>
      <c r="V92" s="60">
        <v>3533.5408444423115</v>
      </c>
      <c r="W92" s="60">
        <v>3699.4244374896289</v>
      </c>
      <c r="X92" s="60">
        <v>3721</v>
      </c>
      <c r="Y92" s="60">
        <v>3849.89</v>
      </c>
      <c r="Z92" s="60">
        <v>4007.95</v>
      </c>
      <c r="AA92" s="60">
        <v>4110.0600000000004</v>
      </c>
      <c r="AB92" s="60">
        <v>4171</v>
      </c>
      <c r="AC92" s="60">
        <v>4219.3</v>
      </c>
      <c r="AD92" s="60">
        <v>4314.6899999999996</v>
      </c>
      <c r="AE92" s="60">
        <v>4564.3500000000004</v>
      </c>
      <c r="AF92" s="60">
        <v>4610.7609812872779</v>
      </c>
      <c r="AG92" s="60">
        <v>4764.9836232406678</v>
      </c>
      <c r="AH92" s="60">
        <v>4918.2437739410852</v>
      </c>
      <c r="AI92" s="60">
        <v>4996.566457394284</v>
      </c>
      <c r="AJ92" s="60">
        <v>4985.1444312410367</v>
      </c>
      <c r="AK92" s="60">
        <v>5165.91821400763</v>
      </c>
      <c r="AL92" s="60">
        <v>5154.9711689306414</v>
      </c>
      <c r="AM92" s="60">
        <v>5393.4177505355647</v>
      </c>
      <c r="AN92" s="60">
        <v>5500.8366780628467</v>
      </c>
      <c r="AO92" s="60">
        <v>5718.4756284429168</v>
      </c>
      <c r="AQ92" s="60"/>
    </row>
    <row r="93" spans="1:84">
      <c r="A93" s="27" t="str">
        <f>KV_AMal_3.3!A33</f>
        <v>Hommes</v>
      </c>
      <c r="B93" s="27" t="str">
        <f>KV_AMal_3.3!B33</f>
        <v>Männer</v>
      </c>
      <c r="C93" s="60">
        <v>765.31</v>
      </c>
      <c r="D93" s="60">
        <v>813.53</v>
      </c>
      <c r="E93" s="60">
        <v>875.88</v>
      </c>
      <c r="F93" s="60">
        <v>909.01</v>
      </c>
      <c r="G93" s="60">
        <v>961.47</v>
      </c>
      <c r="H93" s="60">
        <v>1015.28</v>
      </c>
      <c r="I93" s="60">
        <v>1129.3</v>
      </c>
      <c r="J93" s="60">
        <v>1240.56</v>
      </c>
      <c r="K93" s="60">
        <v>1335.14</v>
      </c>
      <c r="L93" s="60">
        <v>1437.01</v>
      </c>
      <c r="M93" s="60">
        <v>1502.84</v>
      </c>
      <c r="N93" s="60">
        <v>1640.8954488998331</v>
      </c>
      <c r="O93" s="60">
        <v>1750.528210438003</v>
      </c>
      <c r="P93" s="60">
        <v>1872.8324959708229</v>
      </c>
      <c r="Q93" s="60">
        <v>1952.2324139910024</v>
      </c>
      <c r="R93" s="60">
        <v>2075.1741632107023</v>
      </c>
      <c r="S93" s="60">
        <v>2188.0984120295393</v>
      </c>
      <c r="T93" s="60">
        <v>2275.360841420058</v>
      </c>
      <c r="U93" s="60">
        <v>2355.2724761153881</v>
      </c>
      <c r="V93" s="60">
        <v>2564.0704109653848</v>
      </c>
      <c r="W93" s="60">
        <v>2722.3368981995704</v>
      </c>
      <c r="X93" s="60">
        <v>2730.09</v>
      </c>
      <c r="Y93" s="60">
        <v>2830.42</v>
      </c>
      <c r="Z93" s="60">
        <v>2941.83</v>
      </c>
      <c r="AA93" s="60">
        <v>3022.55</v>
      </c>
      <c r="AB93" s="60">
        <v>3082.02</v>
      </c>
      <c r="AC93" s="60">
        <v>3131.72</v>
      </c>
      <c r="AD93" s="60">
        <v>3218.82</v>
      </c>
      <c r="AE93" s="60">
        <v>3448.04</v>
      </c>
      <c r="AF93" s="60">
        <v>3495.7502051062265</v>
      </c>
      <c r="AG93" s="60">
        <v>3654.4133488884613</v>
      </c>
      <c r="AH93" s="60">
        <v>3785.3607331907747</v>
      </c>
      <c r="AI93" s="60">
        <v>3866.5370274959027</v>
      </c>
      <c r="AJ93" s="60">
        <v>3869.2780683255455</v>
      </c>
      <c r="AK93" s="60">
        <v>4047.5824664491042</v>
      </c>
      <c r="AL93" s="60">
        <v>4113.6825061041154</v>
      </c>
      <c r="AM93" s="60">
        <v>4290.9874365790456</v>
      </c>
      <c r="AN93" s="60">
        <v>4388.6324732574667</v>
      </c>
      <c r="AO93" s="60">
        <v>4591.5761466910026</v>
      </c>
      <c r="AQ93" s="60"/>
    </row>
    <row r="94" spans="1:84">
      <c r="A94" s="27" t="str">
        <f>KV_AMal_3.3!A34</f>
        <v>Enfants</v>
      </c>
      <c r="B94" s="27" t="str">
        <f>KV_AMal_3.3!B34</f>
        <v>Kinder</v>
      </c>
      <c r="C94" s="60">
        <v>334.83</v>
      </c>
      <c r="D94" s="60">
        <v>357.31</v>
      </c>
      <c r="E94" s="60">
        <v>396.72</v>
      </c>
      <c r="F94" s="60">
        <v>411.1</v>
      </c>
      <c r="G94" s="60">
        <v>422.35</v>
      </c>
      <c r="H94" s="60">
        <v>446.03</v>
      </c>
      <c r="I94" s="60">
        <v>489.14</v>
      </c>
      <c r="J94" s="60">
        <v>543.54</v>
      </c>
      <c r="K94" s="60">
        <v>575.15</v>
      </c>
      <c r="L94" s="60">
        <v>526.85</v>
      </c>
      <c r="M94" s="60">
        <v>541.11</v>
      </c>
      <c r="N94" s="60">
        <v>582.76828437045742</v>
      </c>
      <c r="O94" s="60">
        <v>601.96887126605498</v>
      </c>
      <c r="P94" s="60">
        <v>635.03073697964044</v>
      </c>
      <c r="Q94" s="60">
        <v>649.62388745540261</v>
      </c>
      <c r="R94" s="60">
        <v>676.61679352537419</v>
      </c>
      <c r="S94" s="60">
        <v>707.34427313498247</v>
      </c>
      <c r="T94" s="60">
        <v>721.8323987536528</v>
      </c>
      <c r="U94" s="60">
        <v>745.22910691282982</v>
      </c>
      <c r="V94" s="60">
        <v>784.91311596737319</v>
      </c>
      <c r="W94" s="60">
        <v>837.63454972257784</v>
      </c>
      <c r="X94" s="60">
        <v>846.42</v>
      </c>
      <c r="Y94" s="60">
        <v>896.38</v>
      </c>
      <c r="Z94" s="60">
        <v>931.27</v>
      </c>
      <c r="AA94" s="60">
        <v>961.34</v>
      </c>
      <c r="AB94" s="60">
        <v>962.23072687431443</v>
      </c>
      <c r="AC94" s="60">
        <v>982.33</v>
      </c>
      <c r="AD94" s="60">
        <v>1026.6099999999999</v>
      </c>
      <c r="AE94" s="60">
        <v>1115.68</v>
      </c>
      <c r="AF94" s="60">
        <v>1138.0976173200499</v>
      </c>
      <c r="AG94" s="60">
        <v>1186.1498749775587</v>
      </c>
      <c r="AH94" s="60">
        <v>1230.2045587051032</v>
      </c>
      <c r="AI94" s="60">
        <v>1256.5205214893983</v>
      </c>
      <c r="AJ94" s="60">
        <v>1268.5830375267492</v>
      </c>
      <c r="AK94" s="60">
        <v>1315.5904981413798</v>
      </c>
      <c r="AL94" s="60">
        <v>1240.9995064075897</v>
      </c>
      <c r="AM94" s="60">
        <v>1301.960771304872</v>
      </c>
      <c r="AN94" s="60">
        <v>1421.2121740683317</v>
      </c>
      <c r="AO94" s="60">
        <v>1509.2642807776936</v>
      </c>
      <c r="AQ94" s="60"/>
    </row>
  </sheetData>
  <pageMargins left="0.19685039370078741" right="0.19685039370078741" top="0.16" bottom="0.16" header="0.2" footer="0.16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CR60"/>
  <sheetViews>
    <sheetView zoomScale="106" zoomScaleNormal="106" workbookViewId="0"/>
  </sheetViews>
  <sheetFormatPr baseColWidth="10" defaultRowHeight="14.25" outlineLevelRow="1" outlineLevelCol="1"/>
  <cols>
    <col min="1" max="2" width="46.625" style="21" customWidth="1"/>
    <col min="3" max="13" width="12.625" style="21" hidden="1" customWidth="1" outlineLevel="1"/>
    <col min="14" max="14" width="12.625" style="21" customWidth="1" collapsed="1"/>
    <col min="15" max="17" width="12.625" style="21" hidden="1" customWidth="1" outlineLevel="1"/>
    <col min="18" max="18" width="12.625" style="21" customWidth="1" collapsed="1"/>
    <col min="19" max="27" width="12.625" style="21" hidden="1" customWidth="1" outlineLevel="1"/>
    <col min="28" max="28" width="12.625" style="21" hidden="1" customWidth="1" outlineLevel="1" collapsed="1"/>
    <col min="29" max="33" width="12.625" style="21" hidden="1" customWidth="1" outlineLevel="1"/>
    <col min="34" max="37" width="12.625" style="22" hidden="1" customWidth="1" outlineLevel="1" collapsed="1"/>
    <col min="38" max="38" width="12.625" style="22" customWidth="1" collapsed="1"/>
    <col min="39" max="39" width="12.625" style="22" hidden="1" customWidth="1" outlineLevel="1" collapsed="1"/>
    <col min="40" max="40" width="12.625" style="22" customWidth="1" collapsed="1"/>
    <col min="41" max="42" width="12.625" style="22" customWidth="1"/>
    <col min="43" max="16384" width="11" style="21"/>
  </cols>
  <sheetData>
    <row r="1" spans="1:96" ht="53.25" customHeight="1">
      <c r="A1" s="31" t="s">
        <v>46</v>
      </c>
      <c r="B1" s="31" t="s">
        <v>45</v>
      </c>
      <c r="AP1" s="11" t="s">
        <v>54</v>
      </c>
      <c r="AQ1" s="12" t="s">
        <v>55</v>
      </c>
    </row>
    <row r="2" spans="1:96" ht="25.5">
      <c r="A2" s="23"/>
      <c r="B2" s="23"/>
      <c r="C2" s="24">
        <v>1985</v>
      </c>
      <c r="D2" s="24">
        <v>1986</v>
      </c>
      <c r="E2" s="24">
        <v>1987</v>
      </c>
      <c r="F2" s="24">
        <v>1988</v>
      </c>
      <c r="G2" s="24">
        <v>1989</v>
      </c>
      <c r="H2" s="24">
        <v>1990</v>
      </c>
      <c r="I2" s="24">
        <v>1991</v>
      </c>
      <c r="J2" s="24">
        <v>1992</v>
      </c>
      <c r="K2" s="24">
        <v>1993</v>
      </c>
      <c r="L2" s="24">
        <v>1994</v>
      </c>
      <c r="M2" s="24">
        <v>1995</v>
      </c>
      <c r="N2" s="24">
        <v>1996</v>
      </c>
      <c r="O2" s="24">
        <v>1997</v>
      </c>
      <c r="P2" s="24">
        <v>1998</v>
      </c>
      <c r="Q2" s="24">
        <v>1999</v>
      </c>
      <c r="R2" s="24">
        <v>2000</v>
      </c>
      <c r="S2" s="24">
        <v>2001</v>
      </c>
      <c r="T2" s="24">
        <v>2002</v>
      </c>
      <c r="U2" s="24">
        <v>2003</v>
      </c>
      <c r="V2" s="24">
        <v>2004</v>
      </c>
      <c r="W2" s="24">
        <v>2005</v>
      </c>
      <c r="X2" s="24">
        <v>2006</v>
      </c>
      <c r="Y2" s="24">
        <v>2007</v>
      </c>
      <c r="Z2" s="24">
        <v>2008</v>
      </c>
      <c r="AA2" s="24">
        <v>2009</v>
      </c>
      <c r="AB2" s="24">
        <v>2010</v>
      </c>
      <c r="AC2" s="24">
        <v>2011</v>
      </c>
      <c r="AD2" s="24">
        <v>2012</v>
      </c>
      <c r="AE2" s="24">
        <v>2013</v>
      </c>
      <c r="AF2" s="24">
        <v>2014</v>
      </c>
      <c r="AG2" s="24">
        <v>2015</v>
      </c>
      <c r="AH2" s="25">
        <v>2016</v>
      </c>
      <c r="AI2" s="25">
        <v>2017</v>
      </c>
      <c r="AJ2" s="25">
        <v>2018</v>
      </c>
      <c r="AK2" s="25">
        <v>2019</v>
      </c>
      <c r="AL2" s="25">
        <v>2020</v>
      </c>
      <c r="AM2" s="25">
        <v>2021</v>
      </c>
      <c r="AN2" s="25">
        <v>2022</v>
      </c>
      <c r="AO2" s="25">
        <v>2023</v>
      </c>
      <c r="AP2" s="11" t="s">
        <v>56</v>
      </c>
      <c r="AQ2" s="11" t="s">
        <v>57</v>
      </c>
    </row>
    <row r="3" spans="1:96" s="37" customFormat="1" ht="15">
      <c r="A3" s="50" t="s">
        <v>8</v>
      </c>
      <c r="B3" s="50" t="s">
        <v>3</v>
      </c>
      <c r="C3" s="47" t="s">
        <v>49</v>
      </c>
      <c r="D3" s="47" t="s">
        <v>49</v>
      </c>
      <c r="E3" s="47" t="s">
        <v>49</v>
      </c>
      <c r="F3" s="47" t="s">
        <v>49</v>
      </c>
      <c r="G3" s="47" t="s">
        <v>49</v>
      </c>
      <c r="H3" s="47" t="s">
        <v>49</v>
      </c>
      <c r="I3" s="47" t="s">
        <v>49</v>
      </c>
      <c r="J3" s="47" t="s">
        <v>49</v>
      </c>
      <c r="K3" s="47" t="s">
        <v>49</v>
      </c>
      <c r="L3" s="47" t="s">
        <v>49</v>
      </c>
      <c r="M3" s="47" t="s">
        <v>49</v>
      </c>
      <c r="N3" s="48">
        <v>145</v>
      </c>
      <c r="O3" s="48">
        <v>129</v>
      </c>
      <c r="P3" s="48">
        <v>118</v>
      </c>
      <c r="Q3" s="48">
        <v>109</v>
      </c>
      <c r="R3" s="48">
        <v>101</v>
      </c>
      <c r="S3" s="48">
        <v>99</v>
      </c>
      <c r="T3" s="48">
        <v>93</v>
      </c>
      <c r="U3" s="48">
        <v>93</v>
      </c>
      <c r="V3" s="48">
        <v>92</v>
      </c>
      <c r="W3" s="48">
        <v>85</v>
      </c>
      <c r="X3" s="48">
        <v>87</v>
      </c>
      <c r="Y3" s="48">
        <v>87</v>
      </c>
      <c r="Z3" s="48">
        <v>86</v>
      </c>
      <c r="AA3" s="48">
        <v>81</v>
      </c>
      <c r="AB3" s="48">
        <v>81</v>
      </c>
      <c r="AC3" s="48">
        <v>63</v>
      </c>
      <c r="AD3" s="48">
        <v>61</v>
      </c>
      <c r="AE3" s="48">
        <v>60</v>
      </c>
      <c r="AF3" s="48">
        <v>60</v>
      </c>
      <c r="AG3" s="48">
        <v>58</v>
      </c>
      <c r="AH3" s="47">
        <v>56</v>
      </c>
      <c r="AI3" s="47">
        <v>52</v>
      </c>
      <c r="AJ3" s="47">
        <v>51</v>
      </c>
      <c r="AK3" s="47">
        <v>51</v>
      </c>
      <c r="AL3" s="47">
        <v>51</v>
      </c>
      <c r="AM3" s="47">
        <v>50</v>
      </c>
      <c r="AN3" s="47">
        <v>45</v>
      </c>
      <c r="AO3" s="47">
        <v>44</v>
      </c>
      <c r="AP3" s="49">
        <f>IF(AO3="…","…",(AO3-AN3)/ABS(AN3))</f>
        <v>-2.2222222222222223E-2</v>
      </c>
      <c r="AQ3" s="49">
        <f>IF(ISERROR(AVERAGE((AF3-AE3)/ABS(AE3),(AG3-AF3)/ABS(AF3),(AH3-AG3)/ABS(AG3),(AI3-AH3)/ABS(AH3),(AJ3-AI3)/ABS(AI3),(AK3-AJ3)/ABS(AJ3),(AL3-AK3)/ABS(AK3),(AM3-AL3)/ABS(AL3),(AN3-AM3)/ABS(AM3),(AO3-AN3)/ABS(AN3))),"–",AVERAGE((AF3-AE3)/ABS(AE3),(AG3-AF3)/ABS(AF3),(AH3-AG3)/ABS(AG3),(AI3-AH3)/ABS(AH3),(AJ3-AI3)/ABS(AI3),(AK3-AJ3)/ABS(AJ3),(AL3-AK3)/ABS(AK3),(AM3-AL3)/ABS(AL3),(AN3-AM3)/ABS(AM3),(AO3-AN3)/ABS(AN3)))</f>
        <v>-3.0030549797284072E-2</v>
      </c>
    </row>
    <row r="4" spans="1:96">
      <c r="A4" s="50" t="s">
        <v>22</v>
      </c>
      <c r="B4" s="50" t="s">
        <v>21</v>
      </c>
      <c r="C4" s="10" t="s">
        <v>49</v>
      </c>
      <c r="D4" s="10" t="s">
        <v>49</v>
      </c>
      <c r="E4" s="10" t="s">
        <v>49</v>
      </c>
      <c r="F4" s="10" t="s">
        <v>49</v>
      </c>
      <c r="G4" s="10" t="s">
        <v>49</v>
      </c>
      <c r="H4" s="10" t="s">
        <v>49</v>
      </c>
      <c r="I4" s="10" t="s">
        <v>49</v>
      </c>
      <c r="J4" s="10" t="s">
        <v>49</v>
      </c>
      <c r="K4" s="10" t="s">
        <v>49</v>
      </c>
      <c r="L4" s="10" t="s">
        <v>49</v>
      </c>
      <c r="M4" s="10" t="s">
        <v>49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0"/>
      <c r="AI4" s="10"/>
      <c r="AJ4" s="10"/>
      <c r="AK4" s="10"/>
      <c r="AL4" s="10"/>
      <c r="AM4" s="10"/>
      <c r="AN4" s="10"/>
      <c r="AO4" s="10"/>
      <c r="AP4" s="28"/>
      <c r="AQ4" s="28"/>
    </row>
    <row r="5" spans="1:96" s="9" customFormat="1">
      <c r="A5" s="51" t="s">
        <v>11</v>
      </c>
      <c r="B5" s="51" t="s">
        <v>12</v>
      </c>
      <c r="C5" s="36" t="s">
        <v>49</v>
      </c>
      <c r="D5" s="36" t="s">
        <v>49</v>
      </c>
      <c r="E5" s="36" t="s">
        <v>49</v>
      </c>
      <c r="F5" s="36" t="s">
        <v>49</v>
      </c>
      <c r="G5" s="36" t="s">
        <v>49</v>
      </c>
      <c r="H5" s="36" t="s">
        <v>49</v>
      </c>
      <c r="I5" s="36" t="s">
        <v>49</v>
      </c>
      <c r="J5" s="36" t="s">
        <v>49</v>
      </c>
      <c r="K5" s="36" t="s">
        <v>49</v>
      </c>
      <c r="L5" s="36" t="s">
        <v>49</v>
      </c>
      <c r="M5" s="36" t="s">
        <v>49</v>
      </c>
      <c r="N5" s="32">
        <v>4739640</v>
      </c>
      <c r="O5" s="32">
        <v>4083854</v>
      </c>
      <c r="P5" s="32">
        <v>4016267</v>
      </c>
      <c r="Q5" s="32">
        <v>3998744</v>
      </c>
      <c r="R5" s="32">
        <v>3921920</v>
      </c>
      <c r="S5" s="32">
        <v>3882191</v>
      </c>
      <c r="T5" s="32">
        <v>3812675</v>
      </c>
      <c r="U5" s="32">
        <v>3674270</v>
      </c>
      <c r="V5" s="32">
        <v>3639287</v>
      </c>
      <c r="W5" s="32">
        <v>3605578</v>
      </c>
      <c r="X5" s="32">
        <v>3356090</v>
      </c>
      <c r="Y5" s="32">
        <v>3149431</v>
      </c>
      <c r="Z5" s="32">
        <v>2968164</v>
      </c>
      <c r="AA5" s="32">
        <v>2724152.39</v>
      </c>
      <c r="AB5" s="32">
        <v>2395489</v>
      </c>
      <c r="AC5" s="32">
        <v>2165345</v>
      </c>
      <c r="AD5" s="32">
        <v>2006966</v>
      </c>
      <c r="AE5" s="32">
        <v>1900394</v>
      </c>
      <c r="AF5" s="32">
        <v>1824865</v>
      </c>
      <c r="AG5" s="32">
        <v>1753321</v>
      </c>
      <c r="AH5" s="32">
        <v>1674048</v>
      </c>
      <c r="AI5" s="32">
        <v>1574145</v>
      </c>
      <c r="AJ5" s="32">
        <v>1481858</v>
      </c>
      <c r="AK5" s="32">
        <v>1424159</v>
      </c>
      <c r="AL5" s="32">
        <v>1364073</v>
      </c>
      <c r="AM5" s="32">
        <v>1316291</v>
      </c>
      <c r="AN5" s="32">
        <v>1310356</v>
      </c>
      <c r="AO5" s="33">
        <v>1227822</v>
      </c>
      <c r="AP5" s="26">
        <f>IF(AO5="…","…",(AO5-AN5)/ABS(AN5))</f>
        <v>-6.2985936646224386E-2</v>
      </c>
      <c r="AQ5" s="26">
        <f t="shared" ref="AQ5:AQ26" si="0">IF(ISERROR(AVERAGE((AF5-AE5)/ABS(AE5),(AG5-AF5)/ABS(AF5),(AH5-AG5)/ABS(AG5),(AI5-AH5)/ABS(AH5),(AJ5-AI5)/ABS(AI5),(AK5-AJ5)/ABS(AJ5),(AL5-AK5)/ABS(AK5),(AM5-AL5)/ABS(AL5),(AN5-AM5)/ABS(AM5),(AO5-AN5)/ABS(AN5))),"–",AVERAGE((AF5-AE5)/ABS(AE5),(AG5-AF5)/ABS(AF5),(AH5-AG5)/ABS(AG5),(AI5-AH5)/ABS(AH5),(AJ5-AI5)/ABS(AI5),(AK5-AJ5)/ABS(AJ5),(AL5-AK5)/ABS(AK5),(AM5-AL5)/ABS(AL5),(AN5-AM5)/ABS(AM5),(AO5-AN5)/ABS(AN5)))</f>
        <v>-4.2611743621002847E-2</v>
      </c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7"/>
      <c r="CK5" s="7"/>
      <c r="CL5" s="7"/>
      <c r="CM5" s="7"/>
      <c r="CN5" s="7"/>
      <c r="CO5" s="7"/>
      <c r="CP5" s="7"/>
      <c r="CQ5" s="7"/>
      <c r="CR5" s="8"/>
    </row>
    <row r="6" spans="1:96" hidden="1" outlineLevel="1">
      <c r="A6" s="41" t="s">
        <v>6</v>
      </c>
      <c r="B6" s="41" t="s">
        <v>2</v>
      </c>
      <c r="C6" s="2" t="s">
        <v>49</v>
      </c>
      <c r="D6" s="3" t="s">
        <v>49</v>
      </c>
      <c r="E6" s="3" t="s">
        <v>49</v>
      </c>
      <c r="F6" s="3" t="s">
        <v>49</v>
      </c>
      <c r="G6" s="3" t="s">
        <v>49</v>
      </c>
      <c r="H6" s="3" t="s">
        <v>49</v>
      </c>
      <c r="I6" s="3" t="s">
        <v>49</v>
      </c>
      <c r="J6" s="3" t="s">
        <v>49</v>
      </c>
      <c r="K6" s="3" t="s">
        <v>49</v>
      </c>
      <c r="L6" s="3" t="s">
        <v>49</v>
      </c>
      <c r="M6" s="3" t="s">
        <v>49</v>
      </c>
      <c r="N6" s="3">
        <v>1812739</v>
      </c>
      <c r="O6" s="2">
        <v>1471411</v>
      </c>
      <c r="P6" s="2">
        <v>1467032</v>
      </c>
      <c r="Q6" s="2">
        <v>1468287</v>
      </c>
      <c r="R6" s="2">
        <v>1440918</v>
      </c>
      <c r="S6" s="2">
        <v>1425121</v>
      </c>
      <c r="T6" s="2">
        <v>1391495</v>
      </c>
      <c r="U6" s="2">
        <v>1334795</v>
      </c>
      <c r="V6" s="2">
        <v>1341662</v>
      </c>
      <c r="W6" s="2">
        <v>1356443</v>
      </c>
      <c r="X6" s="2">
        <v>1272618</v>
      </c>
      <c r="Y6" s="2">
        <v>1208804</v>
      </c>
      <c r="Z6" s="2">
        <v>1154417</v>
      </c>
      <c r="AA6" s="2">
        <v>1071641</v>
      </c>
      <c r="AB6" s="2">
        <v>956766</v>
      </c>
      <c r="AC6" s="2">
        <v>872995</v>
      </c>
      <c r="AD6" s="2">
        <v>812773</v>
      </c>
      <c r="AE6" s="2">
        <v>775289</v>
      </c>
      <c r="AF6" s="2">
        <v>747090</v>
      </c>
      <c r="AG6" s="2">
        <v>718820</v>
      </c>
      <c r="AH6" s="4" t="s">
        <v>49</v>
      </c>
      <c r="AI6" s="4" t="s">
        <v>49</v>
      </c>
      <c r="AJ6" s="4" t="s">
        <v>49</v>
      </c>
      <c r="AK6" s="4" t="s">
        <v>49</v>
      </c>
      <c r="AL6" s="4" t="s">
        <v>49</v>
      </c>
      <c r="AM6" s="4" t="s">
        <v>49</v>
      </c>
      <c r="AN6" s="4" t="s">
        <v>49</v>
      </c>
      <c r="AO6" s="34" t="s">
        <v>49</v>
      </c>
      <c r="AP6" s="26" t="str">
        <f t="shared" ref="AP6:AP25" si="1">IF(AO6="…","…",(AO6-AN6)/ABS(AN6))</f>
        <v>…</v>
      </c>
      <c r="AQ6" s="26" t="str">
        <f t="shared" si="0"/>
        <v>–</v>
      </c>
    </row>
    <row r="7" spans="1:96" hidden="1" outlineLevel="1">
      <c r="A7" s="41" t="s">
        <v>5</v>
      </c>
      <c r="B7" s="41" t="s">
        <v>1</v>
      </c>
      <c r="C7" s="2" t="s">
        <v>49</v>
      </c>
      <c r="D7" s="3" t="s">
        <v>49</v>
      </c>
      <c r="E7" s="3" t="s">
        <v>49</v>
      </c>
      <c r="F7" s="3" t="s">
        <v>49</v>
      </c>
      <c r="G7" s="3" t="s">
        <v>49</v>
      </c>
      <c r="H7" s="3" t="s">
        <v>49</v>
      </c>
      <c r="I7" s="3" t="s">
        <v>49</v>
      </c>
      <c r="J7" s="3" t="s">
        <v>49</v>
      </c>
      <c r="K7" s="3" t="s">
        <v>49</v>
      </c>
      <c r="L7" s="3" t="s">
        <v>49</v>
      </c>
      <c r="M7" s="3" t="s">
        <v>49</v>
      </c>
      <c r="N7" s="3">
        <v>1639123</v>
      </c>
      <c r="O7" s="2">
        <v>1305156</v>
      </c>
      <c r="P7" s="2">
        <v>1257591</v>
      </c>
      <c r="Q7" s="2">
        <v>1237581</v>
      </c>
      <c r="R7" s="2">
        <v>1200793</v>
      </c>
      <c r="S7" s="2">
        <v>1178148</v>
      </c>
      <c r="T7" s="2">
        <v>1133147</v>
      </c>
      <c r="U7" s="2">
        <v>1071380</v>
      </c>
      <c r="V7" s="2">
        <v>1063518</v>
      </c>
      <c r="W7" s="2">
        <v>1053442</v>
      </c>
      <c r="X7" s="2">
        <v>980114</v>
      </c>
      <c r="Y7" s="2">
        <v>928525</v>
      </c>
      <c r="Z7" s="2">
        <v>886783</v>
      </c>
      <c r="AA7" s="2">
        <v>824743</v>
      </c>
      <c r="AB7" s="2">
        <v>739680</v>
      </c>
      <c r="AC7" s="2">
        <v>676898</v>
      </c>
      <c r="AD7" s="2">
        <v>631654</v>
      </c>
      <c r="AE7" s="2">
        <v>601292</v>
      </c>
      <c r="AF7" s="2">
        <v>578856</v>
      </c>
      <c r="AG7" s="2">
        <v>559527</v>
      </c>
      <c r="AH7" s="4" t="s">
        <v>49</v>
      </c>
      <c r="AI7" s="4" t="s">
        <v>49</v>
      </c>
      <c r="AJ7" s="4" t="s">
        <v>49</v>
      </c>
      <c r="AK7" s="4" t="s">
        <v>49</v>
      </c>
      <c r="AL7" s="4" t="s">
        <v>49</v>
      </c>
      <c r="AM7" s="4" t="s">
        <v>49</v>
      </c>
      <c r="AN7" s="4" t="s">
        <v>49</v>
      </c>
      <c r="AO7" s="34" t="s">
        <v>49</v>
      </c>
      <c r="AP7" s="26" t="str">
        <f t="shared" si="1"/>
        <v>…</v>
      </c>
      <c r="AQ7" s="26" t="str">
        <f t="shared" si="0"/>
        <v>–</v>
      </c>
    </row>
    <row r="8" spans="1:96" hidden="1" outlineLevel="1">
      <c r="A8" s="41" t="s">
        <v>7</v>
      </c>
      <c r="B8" s="41" t="s">
        <v>0</v>
      </c>
      <c r="C8" s="2" t="s">
        <v>49</v>
      </c>
      <c r="D8" s="3" t="s">
        <v>49</v>
      </c>
      <c r="E8" s="3" t="s">
        <v>49</v>
      </c>
      <c r="F8" s="3" t="s">
        <v>49</v>
      </c>
      <c r="G8" s="3" t="s">
        <v>49</v>
      </c>
      <c r="H8" s="3" t="s">
        <v>49</v>
      </c>
      <c r="I8" s="3" t="s">
        <v>49</v>
      </c>
      <c r="J8" s="3" t="s">
        <v>49</v>
      </c>
      <c r="K8" s="3" t="s">
        <v>49</v>
      </c>
      <c r="L8" s="3" t="s">
        <v>49</v>
      </c>
      <c r="M8" s="3" t="s">
        <v>49</v>
      </c>
      <c r="N8" s="3">
        <v>1287778</v>
      </c>
      <c r="O8" s="2">
        <v>1307287</v>
      </c>
      <c r="P8" s="2">
        <v>1291644</v>
      </c>
      <c r="Q8" s="2">
        <v>1292876</v>
      </c>
      <c r="R8" s="2">
        <v>1280209</v>
      </c>
      <c r="S8" s="2">
        <v>1278922</v>
      </c>
      <c r="T8" s="2">
        <v>1288033</v>
      </c>
      <c r="U8" s="2">
        <v>1268095</v>
      </c>
      <c r="V8" s="2">
        <v>1234107</v>
      </c>
      <c r="W8" s="2">
        <v>1195693</v>
      </c>
      <c r="X8" s="2">
        <v>1103358</v>
      </c>
      <c r="Y8" s="2">
        <v>1012102</v>
      </c>
      <c r="Z8" s="2">
        <v>926964</v>
      </c>
      <c r="AA8" s="2">
        <v>827769</v>
      </c>
      <c r="AB8" s="2">
        <v>699043</v>
      </c>
      <c r="AC8" s="2">
        <v>615452</v>
      </c>
      <c r="AD8" s="2">
        <v>562539</v>
      </c>
      <c r="AE8" s="2">
        <v>523813</v>
      </c>
      <c r="AF8" s="2">
        <v>498919</v>
      </c>
      <c r="AG8" s="2">
        <v>474974</v>
      </c>
      <c r="AH8" s="4" t="s">
        <v>49</v>
      </c>
      <c r="AI8" s="4" t="s">
        <v>49</v>
      </c>
      <c r="AJ8" s="4" t="s">
        <v>49</v>
      </c>
      <c r="AK8" s="4" t="s">
        <v>49</v>
      </c>
      <c r="AL8" s="4" t="s">
        <v>49</v>
      </c>
      <c r="AM8" s="4" t="s">
        <v>49</v>
      </c>
      <c r="AN8" s="4" t="s">
        <v>49</v>
      </c>
      <c r="AO8" s="34" t="s">
        <v>49</v>
      </c>
      <c r="AP8" s="26" t="str">
        <f t="shared" si="1"/>
        <v>…</v>
      </c>
      <c r="AQ8" s="26" t="str">
        <f t="shared" si="0"/>
        <v>–</v>
      </c>
    </row>
    <row r="9" spans="1:96" s="9" customFormat="1" collapsed="1">
      <c r="A9" s="51" t="s">
        <v>13</v>
      </c>
      <c r="B9" s="51" t="s">
        <v>14</v>
      </c>
      <c r="C9" s="36" t="s">
        <v>49</v>
      </c>
      <c r="D9" s="36" t="s">
        <v>49</v>
      </c>
      <c r="E9" s="36" t="s">
        <v>49</v>
      </c>
      <c r="F9" s="36" t="s">
        <v>49</v>
      </c>
      <c r="G9" s="36" t="s">
        <v>49</v>
      </c>
      <c r="H9" s="36" t="s">
        <v>49</v>
      </c>
      <c r="I9" s="36" t="s">
        <v>49</v>
      </c>
      <c r="J9" s="36" t="s">
        <v>49</v>
      </c>
      <c r="K9" s="36" t="s">
        <v>49</v>
      </c>
      <c r="L9" s="36" t="s">
        <v>49</v>
      </c>
      <c r="M9" s="36" t="s">
        <v>49</v>
      </c>
      <c r="N9" s="32">
        <v>2305688</v>
      </c>
      <c r="O9" s="32">
        <v>2736364</v>
      </c>
      <c r="P9" s="32">
        <v>2726468</v>
      </c>
      <c r="Q9" s="32">
        <v>2715642</v>
      </c>
      <c r="R9" s="32">
        <v>2758539</v>
      </c>
      <c r="S9" s="32">
        <v>2833816</v>
      </c>
      <c r="T9" s="32">
        <v>2980820</v>
      </c>
      <c r="U9" s="32">
        <v>3107097</v>
      </c>
      <c r="V9" s="32">
        <v>3024823</v>
      </c>
      <c r="W9" s="32">
        <v>2939073</v>
      </c>
      <c r="X9" s="32">
        <v>2787429</v>
      </c>
      <c r="Y9" s="32">
        <v>2579751</v>
      </c>
      <c r="Z9" s="32">
        <v>2394419</v>
      </c>
      <c r="AA9" s="32">
        <v>2160200.0299999998</v>
      </c>
      <c r="AB9" s="32">
        <v>1750104</v>
      </c>
      <c r="AC9" s="32">
        <v>1530081</v>
      </c>
      <c r="AD9" s="32">
        <v>1379117</v>
      </c>
      <c r="AE9" s="32">
        <v>1283591</v>
      </c>
      <c r="AF9" s="32">
        <v>1206449</v>
      </c>
      <c r="AG9" s="32">
        <v>1137698</v>
      </c>
      <c r="AH9" s="32">
        <v>1065124</v>
      </c>
      <c r="AI9" s="32">
        <v>984433</v>
      </c>
      <c r="AJ9" s="32">
        <v>910416</v>
      </c>
      <c r="AK9" s="32">
        <v>852937</v>
      </c>
      <c r="AL9" s="32">
        <v>798642</v>
      </c>
      <c r="AM9" s="32">
        <v>750210</v>
      </c>
      <c r="AN9" s="32">
        <v>718873</v>
      </c>
      <c r="AO9" s="33">
        <v>658854</v>
      </c>
      <c r="AP9" s="26">
        <f t="shared" si="1"/>
        <v>-8.3490407902369404E-2</v>
      </c>
      <c r="AQ9" s="26">
        <f t="shared" si="0"/>
        <v>-6.4451557701695444E-2</v>
      </c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7"/>
      <c r="CK9" s="7"/>
      <c r="CL9" s="7"/>
      <c r="CM9" s="7"/>
      <c r="CN9" s="7"/>
      <c r="CO9" s="7"/>
      <c r="CP9" s="7"/>
      <c r="CQ9" s="7"/>
      <c r="CR9" s="8"/>
    </row>
    <row r="10" spans="1:96" s="27" customFormat="1" hidden="1" outlineLevel="1">
      <c r="A10" s="41" t="s">
        <v>6</v>
      </c>
      <c r="B10" s="41" t="s">
        <v>2</v>
      </c>
      <c r="C10" s="2" t="s">
        <v>49</v>
      </c>
      <c r="D10" s="3" t="s">
        <v>49</v>
      </c>
      <c r="E10" s="3" t="s">
        <v>49</v>
      </c>
      <c r="F10" s="3" t="s">
        <v>49</v>
      </c>
      <c r="G10" s="3" t="s">
        <v>49</v>
      </c>
      <c r="H10" s="3" t="s">
        <v>49</v>
      </c>
      <c r="I10" s="3" t="s">
        <v>49</v>
      </c>
      <c r="J10" s="3" t="s">
        <v>49</v>
      </c>
      <c r="K10" s="3" t="s">
        <v>49</v>
      </c>
      <c r="L10" s="3" t="s">
        <v>49</v>
      </c>
      <c r="M10" s="3" t="s">
        <v>49</v>
      </c>
      <c r="N10" s="3">
        <v>1069767</v>
      </c>
      <c r="O10" s="2">
        <v>1273939</v>
      </c>
      <c r="P10" s="2">
        <v>1246741</v>
      </c>
      <c r="Q10" s="2">
        <v>1237894</v>
      </c>
      <c r="R10" s="2">
        <v>1263747</v>
      </c>
      <c r="S10" s="2">
        <v>1298860</v>
      </c>
      <c r="T10" s="2">
        <v>1370271</v>
      </c>
      <c r="U10" s="2">
        <v>1430530</v>
      </c>
      <c r="V10" s="2">
        <v>1383893</v>
      </c>
      <c r="W10" s="2">
        <v>1325563</v>
      </c>
      <c r="X10" s="2">
        <v>1254428</v>
      </c>
      <c r="Y10" s="2">
        <v>1161731</v>
      </c>
      <c r="Z10" s="2">
        <v>1077729</v>
      </c>
      <c r="AA10" s="2">
        <v>972439</v>
      </c>
      <c r="AB10" s="2">
        <v>789947</v>
      </c>
      <c r="AC10" s="2">
        <v>691772</v>
      </c>
      <c r="AD10" s="2">
        <v>625689</v>
      </c>
      <c r="AE10" s="2">
        <v>584415</v>
      </c>
      <c r="AF10" s="2">
        <v>551594</v>
      </c>
      <c r="AG10" s="2">
        <v>521599</v>
      </c>
      <c r="AH10" s="4" t="s">
        <v>49</v>
      </c>
      <c r="AI10" s="4" t="s">
        <v>49</v>
      </c>
      <c r="AJ10" s="4" t="s">
        <v>49</v>
      </c>
      <c r="AK10" s="4" t="s">
        <v>49</v>
      </c>
      <c r="AL10" s="4" t="s">
        <v>49</v>
      </c>
      <c r="AM10" s="4" t="s">
        <v>49</v>
      </c>
      <c r="AN10" s="4" t="s">
        <v>49</v>
      </c>
      <c r="AO10" s="34" t="s">
        <v>49</v>
      </c>
      <c r="AP10" s="26" t="str">
        <f t="shared" si="1"/>
        <v>…</v>
      </c>
      <c r="AQ10" s="26" t="str">
        <f t="shared" si="0"/>
        <v>–</v>
      </c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</row>
    <row r="11" spans="1:96" s="27" customFormat="1" hidden="1" outlineLevel="1">
      <c r="A11" s="41" t="s">
        <v>5</v>
      </c>
      <c r="B11" s="41" t="s">
        <v>1</v>
      </c>
      <c r="C11" s="2" t="s">
        <v>49</v>
      </c>
      <c r="D11" s="3" t="s">
        <v>49</v>
      </c>
      <c r="E11" s="3" t="s">
        <v>49</v>
      </c>
      <c r="F11" s="3" t="s">
        <v>49</v>
      </c>
      <c r="G11" s="3" t="s">
        <v>49</v>
      </c>
      <c r="H11" s="3" t="s">
        <v>49</v>
      </c>
      <c r="I11" s="3" t="s">
        <v>49</v>
      </c>
      <c r="J11" s="3" t="s">
        <v>49</v>
      </c>
      <c r="K11" s="3" t="s">
        <v>49</v>
      </c>
      <c r="L11" s="3" t="s">
        <v>49</v>
      </c>
      <c r="M11" s="3" t="s">
        <v>49</v>
      </c>
      <c r="N11" s="3">
        <v>1057106</v>
      </c>
      <c r="O11" s="2">
        <v>1263845</v>
      </c>
      <c r="P11" s="2">
        <v>1278857</v>
      </c>
      <c r="Q11" s="2">
        <v>1283721</v>
      </c>
      <c r="R11" s="2">
        <v>1310310</v>
      </c>
      <c r="S11" s="2">
        <v>1353209</v>
      </c>
      <c r="T11" s="2">
        <v>1434973</v>
      </c>
      <c r="U11" s="2">
        <v>1499689</v>
      </c>
      <c r="V11" s="2">
        <v>1461772</v>
      </c>
      <c r="W11" s="2">
        <v>1436716</v>
      </c>
      <c r="X11" s="2">
        <v>1373135</v>
      </c>
      <c r="Y11" s="2">
        <v>1277700</v>
      </c>
      <c r="Z11" s="2">
        <v>1195162</v>
      </c>
      <c r="AA11" s="2">
        <v>1086326</v>
      </c>
      <c r="AB11" s="2">
        <v>880589</v>
      </c>
      <c r="AC11" s="2">
        <v>771413</v>
      </c>
      <c r="AD11" s="2">
        <v>697491</v>
      </c>
      <c r="AE11" s="2">
        <v>650191</v>
      </c>
      <c r="AF11" s="2">
        <v>612169</v>
      </c>
      <c r="AG11" s="2">
        <v>578357</v>
      </c>
      <c r="AH11" s="4" t="s">
        <v>49</v>
      </c>
      <c r="AI11" s="4" t="s">
        <v>49</v>
      </c>
      <c r="AJ11" s="4" t="s">
        <v>49</v>
      </c>
      <c r="AK11" s="4" t="s">
        <v>49</v>
      </c>
      <c r="AL11" s="4" t="s">
        <v>49</v>
      </c>
      <c r="AM11" s="4" t="s">
        <v>49</v>
      </c>
      <c r="AN11" s="4" t="s">
        <v>49</v>
      </c>
      <c r="AO11" s="34" t="s">
        <v>49</v>
      </c>
      <c r="AP11" s="26" t="str">
        <f t="shared" si="1"/>
        <v>…</v>
      </c>
      <c r="AQ11" s="26" t="str">
        <f t="shared" si="0"/>
        <v>–</v>
      </c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</row>
    <row r="12" spans="1:96" hidden="1" outlineLevel="1">
      <c r="A12" s="41" t="s">
        <v>7</v>
      </c>
      <c r="B12" s="41" t="s">
        <v>0</v>
      </c>
      <c r="C12" s="2" t="s">
        <v>49</v>
      </c>
      <c r="D12" s="3" t="s">
        <v>49</v>
      </c>
      <c r="E12" s="3" t="s">
        <v>49</v>
      </c>
      <c r="F12" s="3" t="s">
        <v>49</v>
      </c>
      <c r="G12" s="3" t="s">
        <v>49</v>
      </c>
      <c r="H12" s="3" t="s">
        <v>49</v>
      </c>
      <c r="I12" s="3" t="s">
        <v>49</v>
      </c>
      <c r="J12" s="3" t="s">
        <v>49</v>
      </c>
      <c r="K12" s="3" t="s">
        <v>49</v>
      </c>
      <c r="L12" s="3" t="s">
        <v>49</v>
      </c>
      <c r="M12" s="3" t="s">
        <v>49</v>
      </c>
      <c r="N12" s="3">
        <v>178815</v>
      </c>
      <c r="O12" s="2">
        <v>198580</v>
      </c>
      <c r="P12" s="2">
        <v>200870</v>
      </c>
      <c r="Q12" s="2">
        <v>194027</v>
      </c>
      <c r="R12" s="2">
        <v>184482</v>
      </c>
      <c r="S12" s="2">
        <v>181747</v>
      </c>
      <c r="T12" s="2">
        <v>175576</v>
      </c>
      <c r="U12" s="2">
        <v>176878</v>
      </c>
      <c r="V12" s="2">
        <v>179158</v>
      </c>
      <c r="W12" s="2">
        <v>176794</v>
      </c>
      <c r="X12" s="2">
        <v>159866</v>
      </c>
      <c r="Y12" s="2">
        <v>140320</v>
      </c>
      <c r="Z12" s="2">
        <v>121528</v>
      </c>
      <c r="AA12" s="2">
        <v>101435</v>
      </c>
      <c r="AB12" s="2">
        <v>79568</v>
      </c>
      <c r="AC12" s="2">
        <v>66896</v>
      </c>
      <c r="AD12" s="2">
        <v>55937</v>
      </c>
      <c r="AE12" s="2">
        <v>48985</v>
      </c>
      <c r="AF12" s="2">
        <v>42686</v>
      </c>
      <c r="AG12" s="2">
        <v>37742</v>
      </c>
      <c r="AH12" s="4" t="s">
        <v>49</v>
      </c>
      <c r="AI12" s="4" t="s">
        <v>49</v>
      </c>
      <c r="AJ12" s="4" t="s">
        <v>49</v>
      </c>
      <c r="AK12" s="4" t="s">
        <v>49</v>
      </c>
      <c r="AL12" s="4" t="s">
        <v>49</v>
      </c>
      <c r="AM12" s="4" t="s">
        <v>49</v>
      </c>
      <c r="AN12" s="4" t="s">
        <v>49</v>
      </c>
      <c r="AO12" s="34" t="s">
        <v>49</v>
      </c>
      <c r="AP12" s="26" t="str">
        <f t="shared" si="1"/>
        <v>…</v>
      </c>
      <c r="AQ12" s="26" t="str">
        <f t="shared" si="0"/>
        <v>–</v>
      </c>
    </row>
    <row r="13" spans="1:96" s="9" customFormat="1" collapsed="1">
      <c r="A13" s="51" t="s">
        <v>15</v>
      </c>
      <c r="B13" s="51" t="s">
        <v>16</v>
      </c>
      <c r="C13" s="36" t="s">
        <v>49</v>
      </c>
      <c r="D13" s="36" t="s">
        <v>49</v>
      </c>
      <c r="E13" s="36" t="s">
        <v>49</v>
      </c>
      <c r="F13" s="36" t="s">
        <v>49</v>
      </c>
      <c r="G13" s="36" t="s">
        <v>49</v>
      </c>
      <c r="H13" s="36" t="s">
        <v>49</v>
      </c>
      <c r="I13" s="36" t="s">
        <v>49</v>
      </c>
      <c r="J13" s="36" t="s">
        <v>49</v>
      </c>
      <c r="K13" s="36" t="s">
        <v>49</v>
      </c>
      <c r="L13" s="36" t="s">
        <v>49</v>
      </c>
      <c r="M13" s="36" t="s">
        <v>49</v>
      </c>
      <c r="N13" s="32">
        <v>27828</v>
      </c>
      <c r="O13" s="32">
        <v>11494</v>
      </c>
      <c r="P13" s="32">
        <v>11828</v>
      </c>
      <c r="Q13" s="32">
        <v>10258</v>
      </c>
      <c r="R13" s="32">
        <v>9811</v>
      </c>
      <c r="S13" s="32">
        <v>9341</v>
      </c>
      <c r="T13" s="32">
        <v>8835</v>
      </c>
      <c r="U13" s="32">
        <v>8317</v>
      </c>
      <c r="V13" s="32">
        <v>8098</v>
      </c>
      <c r="W13" s="32">
        <v>7711</v>
      </c>
      <c r="X13" s="32">
        <v>7220</v>
      </c>
      <c r="Y13" s="32">
        <v>6903</v>
      </c>
      <c r="Z13" s="32">
        <v>6557</v>
      </c>
      <c r="AA13" s="32">
        <v>6148</v>
      </c>
      <c r="AB13" s="32">
        <v>5668</v>
      </c>
      <c r="AC13" s="32">
        <v>5251</v>
      </c>
      <c r="AD13" s="32">
        <v>5002</v>
      </c>
      <c r="AE13" s="32">
        <v>4813</v>
      </c>
      <c r="AF13" s="32">
        <v>4620</v>
      </c>
      <c r="AG13" s="32">
        <v>4418</v>
      </c>
      <c r="AH13" s="32">
        <v>4093</v>
      </c>
      <c r="AI13" s="32">
        <v>3937</v>
      </c>
      <c r="AJ13" s="32">
        <v>3782</v>
      </c>
      <c r="AK13" s="32">
        <v>3630</v>
      </c>
      <c r="AL13" s="32">
        <v>3496</v>
      </c>
      <c r="AM13" s="32">
        <v>3352</v>
      </c>
      <c r="AN13" s="32">
        <v>3223</v>
      </c>
      <c r="AO13" s="33">
        <v>3034</v>
      </c>
      <c r="AP13" s="26">
        <f t="shared" si="1"/>
        <v>-5.8641017685386286E-2</v>
      </c>
      <c r="AQ13" s="26">
        <f t="shared" si="0"/>
        <v>-4.5028971525702163E-2</v>
      </c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7"/>
      <c r="CK13" s="7"/>
      <c r="CL13" s="7"/>
      <c r="CM13" s="7"/>
      <c r="CN13" s="7"/>
      <c r="CO13" s="7"/>
      <c r="CP13" s="7"/>
      <c r="CQ13" s="7"/>
      <c r="CR13" s="8"/>
    </row>
    <row r="14" spans="1:96" s="27" customFormat="1" hidden="1" outlineLevel="1">
      <c r="A14" s="41" t="s">
        <v>6</v>
      </c>
      <c r="B14" s="41" t="s">
        <v>2</v>
      </c>
      <c r="C14" s="2" t="s">
        <v>49</v>
      </c>
      <c r="D14" s="3" t="s">
        <v>49</v>
      </c>
      <c r="E14" s="3" t="s">
        <v>49</v>
      </c>
      <c r="F14" s="3" t="s">
        <v>49</v>
      </c>
      <c r="G14" s="3" t="s">
        <v>49</v>
      </c>
      <c r="H14" s="3" t="s">
        <v>49</v>
      </c>
      <c r="I14" s="3" t="s">
        <v>49</v>
      </c>
      <c r="J14" s="3" t="s">
        <v>49</v>
      </c>
      <c r="K14" s="3" t="s">
        <v>49</v>
      </c>
      <c r="L14" s="3" t="s">
        <v>49</v>
      </c>
      <c r="M14" s="3" t="s">
        <v>49</v>
      </c>
      <c r="N14" s="3">
        <v>10110</v>
      </c>
      <c r="O14" s="2">
        <v>3822</v>
      </c>
      <c r="P14" s="2">
        <v>3975</v>
      </c>
      <c r="Q14" s="2">
        <v>3435</v>
      </c>
      <c r="R14" s="2">
        <v>3275</v>
      </c>
      <c r="S14" s="2">
        <v>3124</v>
      </c>
      <c r="T14" s="2">
        <v>2964</v>
      </c>
      <c r="U14" s="2">
        <v>2795</v>
      </c>
      <c r="V14" s="2">
        <v>2719</v>
      </c>
      <c r="W14" s="2">
        <v>2620</v>
      </c>
      <c r="X14" s="2">
        <v>2461</v>
      </c>
      <c r="Y14" s="2">
        <v>2359</v>
      </c>
      <c r="Z14" s="2">
        <v>2251</v>
      </c>
      <c r="AA14" s="2">
        <v>2118</v>
      </c>
      <c r="AB14" s="2">
        <v>1936</v>
      </c>
      <c r="AC14" s="2">
        <v>1802</v>
      </c>
      <c r="AD14" s="2">
        <v>1704</v>
      </c>
      <c r="AE14" s="2">
        <v>1643</v>
      </c>
      <c r="AF14" s="2">
        <v>1570</v>
      </c>
      <c r="AG14" s="2">
        <v>1496</v>
      </c>
      <c r="AH14" s="4" t="s">
        <v>49</v>
      </c>
      <c r="AI14" s="4" t="s">
        <v>49</v>
      </c>
      <c r="AJ14" s="4" t="s">
        <v>49</v>
      </c>
      <c r="AK14" s="4" t="s">
        <v>49</v>
      </c>
      <c r="AL14" s="4" t="s">
        <v>49</v>
      </c>
      <c r="AM14" s="4" t="s">
        <v>49</v>
      </c>
      <c r="AN14" s="4" t="s">
        <v>49</v>
      </c>
      <c r="AO14" s="34" t="s">
        <v>49</v>
      </c>
      <c r="AP14" s="26" t="str">
        <f t="shared" si="1"/>
        <v>…</v>
      </c>
      <c r="AQ14" s="26" t="str">
        <f t="shared" si="0"/>
        <v>–</v>
      </c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</row>
    <row r="15" spans="1:96" s="27" customFormat="1" hidden="1" outlineLevel="1">
      <c r="A15" s="41" t="s">
        <v>5</v>
      </c>
      <c r="B15" s="41" t="s">
        <v>1</v>
      </c>
      <c r="C15" s="2" t="s">
        <v>49</v>
      </c>
      <c r="D15" s="3" t="s">
        <v>49</v>
      </c>
      <c r="E15" s="3" t="s">
        <v>49</v>
      </c>
      <c r="F15" s="3" t="s">
        <v>49</v>
      </c>
      <c r="G15" s="3" t="s">
        <v>49</v>
      </c>
      <c r="H15" s="3" t="s">
        <v>49</v>
      </c>
      <c r="I15" s="3" t="s">
        <v>49</v>
      </c>
      <c r="J15" s="3" t="s">
        <v>49</v>
      </c>
      <c r="K15" s="3" t="s">
        <v>49</v>
      </c>
      <c r="L15" s="3" t="s">
        <v>49</v>
      </c>
      <c r="M15" s="3" t="s">
        <v>49</v>
      </c>
      <c r="N15" s="3">
        <v>13681</v>
      </c>
      <c r="O15" s="2">
        <v>6914</v>
      </c>
      <c r="P15" s="2">
        <v>6990</v>
      </c>
      <c r="Q15" s="2">
        <v>6179</v>
      </c>
      <c r="R15" s="2">
        <v>5961</v>
      </c>
      <c r="S15" s="2">
        <v>5727</v>
      </c>
      <c r="T15" s="2">
        <v>5454</v>
      </c>
      <c r="U15" s="2">
        <v>5197</v>
      </c>
      <c r="V15" s="2">
        <v>5110</v>
      </c>
      <c r="W15" s="2">
        <v>4889</v>
      </c>
      <c r="X15" s="2">
        <v>4609</v>
      </c>
      <c r="Y15" s="2">
        <v>4430</v>
      </c>
      <c r="Z15" s="2">
        <v>4227</v>
      </c>
      <c r="AA15" s="2">
        <v>3982</v>
      </c>
      <c r="AB15" s="2">
        <v>3694</v>
      </c>
      <c r="AC15" s="2">
        <v>3416</v>
      </c>
      <c r="AD15" s="2">
        <v>3275</v>
      </c>
      <c r="AE15" s="2">
        <v>3152</v>
      </c>
      <c r="AF15" s="2">
        <v>3038</v>
      </c>
      <c r="AG15" s="2">
        <v>2914</v>
      </c>
      <c r="AH15" s="4" t="s">
        <v>49</v>
      </c>
      <c r="AI15" s="4" t="s">
        <v>49</v>
      </c>
      <c r="AJ15" s="4" t="s">
        <v>49</v>
      </c>
      <c r="AK15" s="4" t="s">
        <v>49</v>
      </c>
      <c r="AL15" s="4" t="s">
        <v>49</v>
      </c>
      <c r="AM15" s="4" t="s">
        <v>49</v>
      </c>
      <c r="AN15" s="4" t="s">
        <v>49</v>
      </c>
      <c r="AO15" s="34" t="s">
        <v>49</v>
      </c>
      <c r="AP15" s="26" t="str">
        <f t="shared" si="1"/>
        <v>…</v>
      </c>
      <c r="AQ15" s="26" t="str">
        <f t="shared" si="0"/>
        <v>–</v>
      </c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</row>
    <row r="16" spans="1:96" hidden="1" outlineLevel="1">
      <c r="A16" s="41" t="s">
        <v>7</v>
      </c>
      <c r="B16" s="41" t="s">
        <v>0</v>
      </c>
      <c r="C16" s="2" t="s">
        <v>49</v>
      </c>
      <c r="D16" s="3" t="s">
        <v>49</v>
      </c>
      <c r="E16" s="3" t="s">
        <v>49</v>
      </c>
      <c r="F16" s="3" t="s">
        <v>49</v>
      </c>
      <c r="G16" s="3" t="s">
        <v>49</v>
      </c>
      <c r="H16" s="3" t="s">
        <v>49</v>
      </c>
      <c r="I16" s="3" t="s">
        <v>49</v>
      </c>
      <c r="J16" s="3" t="s">
        <v>49</v>
      </c>
      <c r="K16" s="3" t="s">
        <v>49</v>
      </c>
      <c r="L16" s="3" t="s">
        <v>49</v>
      </c>
      <c r="M16" s="3" t="s">
        <v>49</v>
      </c>
      <c r="N16" s="3">
        <v>4037</v>
      </c>
      <c r="O16" s="2">
        <v>758</v>
      </c>
      <c r="P16" s="2">
        <v>863</v>
      </c>
      <c r="Q16" s="2">
        <v>644</v>
      </c>
      <c r="R16" s="2">
        <v>575</v>
      </c>
      <c r="S16" s="2">
        <v>490</v>
      </c>
      <c r="T16" s="2">
        <v>417</v>
      </c>
      <c r="U16" s="2">
        <v>325</v>
      </c>
      <c r="V16" s="2">
        <v>269</v>
      </c>
      <c r="W16" s="2">
        <v>202</v>
      </c>
      <c r="X16" s="2">
        <v>150</v>
      </c>
      <c r="Y16" s="2">
        <v>114</v>
      </c>
      <c r="Z16" s="2">
        <v>79</v>
      </c>
      <c r="AA16" s="2">
        <v>48</v>
      </c>
      <c r="AB16" s="2">
        <v>38</v>
      </c>
      <c r="AC16" s="2">
        <v>33</v>
      </c>
      <c r="AD16" s="2">
        <v>23</v>
      </c>
      <c r="AE16" s="2">
        <v>18</v>
      </c>
      <c r="AF16" s="2">
        <v>12</v>
      </c>
      <c r="AG16" s="2">
        <v>8</v>
      </c>
      <c r="AH16" s="4" t="s">
        <v>49</v>
      </c>
      <c r="AI16" s="4" t="s">
        <v>49</v>
      </c>
      <c r="AJ16" s="4" t="s">
        <v>49</v>
      </c>
      <c r="AK16" s="4" t="s">
        <v>49</v>
      </c>
      <c r="AL16" s="4" t="s">
        <v>49</v>
      </c>
      <c r="AM16" s="4" t="s">
        <v>49</v>
      </c>
      <c r="AN16" s="4" t="s">
        <v>49</v>
      </c>
      <c r="AO16" s="34" t="s">
        <v>49</v>
      </c>
      <c r="AP16" s="26" t="str">
        <f t="shared" si="1"/>
        <v>…</v>
      </c>
      <c r="AQ16" s="26" t="str">
        <f t="shared" si="0"/>
        <v>–</v>
      </c>
    </row>
    <row r="17" spans="1:96" s="9" customFormat="1" collapsed="1">
      <c r="A17" s="51" t="s">
        <v>19</v>
      </c>
      <c r="B17" s="51" t="s">
        <v>20</v>
      </c>
      <c r="C17" s="36" t="s">
        <v>49</v>
      </c>
      <c r="D17" s="36" t="s">
        <v>49</v>
      </c>
      <c r="E17" s="36" t="s">
        <v>49</v>
      </c>
      <c r="F17" s="36" t="s">
        <v>49</v>
      </c>
      <c r="G17" s="36" t="s">
        <v>49</v>
      </c>
      <c r="H17" s="36" t="s">
        <v>49</v>
      </c>
      <c r="I17" s="36" t="s">
        <v>49</v>
      </c>
      <c r="J17" s="36" t="s">
        <v>49</v>
      </c>
      <c r="K17" s="36" t="s">
        <v>49</v>
      </c>
      <c r="L17" s="36" t="s">
        <v>49</v>
      </c>
      <c r="M17" s="36" t="s">
        <v>49</v>
      </c>
      <c r="N17" s="32">
        <v>121598</v>
      </c>
      <c r="O17" s="32">
        <v>383093</v>
      </c>
      <c r="P17" s="32">
        <v>494040</v>
      </c>
      <c r="Q17" s="32">
        <v>541890</v>
      </c>
      <c r="R17" s="32">
        <v>577841</v>
      </c>
      <c r="S17" s="32">
        <v>595939</v>
      </c>
      <c r="T17" s="32">
        <v>557035</v>
      </c>
      <c r="U17" s="32">
        <v>603504</v>
      </c>
      <c r="V17" s="32">
        <v>747766</v>
      </c>
      <c r="W17" s="32">
        <v>906113</v>
      </c>
      <c r="X17" s="32">
        <v>1356806</v>
      </c>
      <c r="Y17" s="32">
        <v>1841047</v>
      </c>
      <c r="Z17" s="32">
        <v>2300471</v>
      </c>
      <c r="AA17" s="32">
        <v>2858421.51</v>
      </c>
      <c r="AB17" s="32">
        <v>3671372</v>
      </c>
      <c r="AC17" s="32">
        <v>4206342.0999999996</v>
      </c>
      <c r="AD17" s="32">
        <v>4608184</v>
      </c>
      <c r="AE17" s="32">
        <v>4902792</v>
      </c>
      <c r="AF17" s="32">
        <v>5159131</v>
      </c>
      <c r="AG17" s="32">
        <v>5402946</v>
      </c>
      <c r="AH17" s="32">
        <v>5625326</v>
      </c>
      <c r="AI17" s="32">
        <v>5869376</v>
      </c>
      <c r="AJ17" s="32">
        <v>6099407</v>
      </c>
      <c r="AK17" s="32">
        <v>6283469</v>
      </c>
      <c r="AL17" s="32">
        <v>6457240</v>
      </c>
      <c r="AM17" s="32">
        <v>6631227</v>
      </c>
      <c r="AN17" s="32">
        <v>6842103</v>
      </c>
      <c r="AO17" s="33">
        <v>7077216</v>
      </c>
      <c r="AP17" s="26">
        <f t="shared" si="1"/>
        <v>3.4362680596886658E-2</v>
      </c>
      <c r="AQ17" s="26">
        <f t="shared" si="0"/>
        <v>3.7421803864955736E-2</v>
      </c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7"/>
      <c r="CK17" s="7"/>
      <c r="CL17" s="7"/>
      <c r="CM17" s="7"/>
      <c r="CN17" s="7"/>
      <c r="CO17" s="7"/>
      <c r="CP17" s="7"/>
      <c r="CQ17" s="7"/>
      <c r="CR17" s="8"/>
    </row>
    <row r="18" spans="1:96" s="27" customFormat="1" hidden="1" outlineLevel="1">
      <c r="A18" s="41" t="s">
        <v>6</v>
      </c>
      <c r="B18" s="41" t="s">
        <v>2</v>
      </c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v>45992</v>
      </c>
      <c r="O18" s="2">
        <v>153801</v>
      </c>
      <c r="P18" s="2">
        <v>198221</v>
      </c>
      <c r="Q18" s="2">
        <v>216416</v>
      </c>
      <c r="R18" s="2">
        <v>228808</v>
      </c>
      <c r="S18" s="2">
        <v>235428</v>
      </c>
      <c r="T18" s="2">
        <v>218186</v>
      </c>
      <c r="U18" s="2">
        <v>234858</v>
      </c>
      <c r="V18" s="2">
        <v>292751</v>
      </c>
      <c r="W18" s="2">
        <v>358139</v>
      </c>
      <c r="X18" s="2">
        <v>538518</v>
      </c>
      <c r="Y18" s="2">
        <v>729952</v>
      </c>
      <c r="Z18" s="2">
        <v>909351</v>
      </c>
      <c r="AA18" s="2">
        <v>1135619</v>
      </c>
      <c r="AB18" s="2">
        <v>1467710</v>
      </c>
      <c r="AC18" s="2">
        <v>1686663</v>
      </c>
      <c r="AD18" s="2">
        <v>1851338</v>
      </c>
      <c r="AE18" s="2">
        <v>1970223</v>
      </c>
      <c r="AF18" s="2">
        <v>2073680</v>
      </c>
      <c r="AG18" s="2">
        <v>2172499</v>
      </c>
      <c r="AH18" s="4" t="s">
        <v>49</v>
      </c>
      <c r="AI18" s="4" t="s">
        <v>49</v>
      </c>
      <c r="AJ18" s="4" t="s">
        <v>49</v>
      </c>
      <c r="AK18" s="4" t="s">
        <v>49</v>
      </c>
      <c r="AL18" s="4" t="s">
        <v>49</v>
      </c>
      <c r="AM18" s="4" t="s">
        <v>49</v>
      </c>
      <c r="AN18" s="4" t="s">
        <v>49</v>
      </c>
      <c r="AO18" s="4" t="s">
        <v>49</v>
      </c>
      <c r="AP18" s="26" t="str">
        <f t="shared" si="1"/>
        <v>…</v>
      </c>
      <c r="AQ18" s="26" t="str">
        <f t="shared" si="0"/>
        <v>–</v>
      </c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</row>
    <row r="19" spans="1:96" s="27" customFormat="1" hidden="1" outlineLevel="1">
      <c r="A19" s="41" t="s">
        <v>5</v>
      </c>
      <c r="B19" s="41" t="s">
        <v>1</v>
      </c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v>50236</v>
      </c>
      <c r="O19" s="2">
        <v>149149</v>
      </c>
      <c r="P19" s="2">
        <v>193511</v>
      </c>
      <c r="Q19" s="2">
        <v>213696</v>
      </c>
      <c r="R19" s="2">
        <v>229551</v>
      </c>
      <c r="S19" s="2">
        <v>238745</v>
      </c>
      <c r="T19" s="2">
        <v>224467</v>
      </c>
      <c r="U19" s="2">
        <v>241869</v>
      </c>
      <c r="V19" s="2">
        <v>304242</v>
      </c>
      <c r="W19" s="2">
        <v>363688</v>
      </c>
      <c r="X19" s="2">
        <v>529298</v>
      </c>
      <c r="Y19" s="2">
        <v>716367</v>
      </c>
      <c r="Z19" s="2">
        <v>891630</v>
      </c>
      <c r="AA19" s="2">
        <v>1106386</v>
      </c>
      <c r="AB19" s="2">
        <v>1436128</v>
      </c>
      <c r="AC19" s="2">
        <v>1655911</v>
      </c>
      <c r="AD19" s="2">
        <v>1823056</v>
      </c>
      <c r="AE19" s="2">
        <v>1946775</v>
      </c>
      <c r="AF19" s="2">
        <v>2054270</v>
      </c>
      <c r="AG19" s="2">
        <v>2157968</v>
      </c>
      <c r="AH19" s="4" t="s">
        <v>49</v>
      </c>
      <c r="AI19" s="4" t="s">
        <v>49</v>
      </c>
      <c r="AJ19" s="4" t="s">
        <v>49</v>
      </c>
      <c r="AK19" s="4" t="s">
        <v>49</v>
      </c>
      <c r="AL19" s="4" t="s">
        <v>49</v>
      </c>
      <c r="AM19" s="4" t="s">
        <v>49</v>
      </c>
      <c r="AN19" s="4" t="s">
        <v>49</v>
      </c>
      <c r="AO19" s="4" t="s">
        <v>49</v>
      </c>
      <c r="AP19" s="26" t="str">
        <f t="shared" si="1"/>
        <v>…</v>
      </c>
      <c r="AQ19" s="26" t="str">
        <f t="shared" si="0"/>
        <v>–</v>
      </c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</row>
    <row r="20" spans="1:96" hidden="1" outlineLevel="1">
      <c r="A20" s="41" t="s">
        <v>7</v>
      </c>
      <c r="B20" s="41" t="s">
        <v>0</v>
      </c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v>25370</v>
      </c>
      <c r="O20" s="2">
        <v>80143</v>
      </c>
      <c r="P20" s="2">
        <v>102308</v>
      </c>
      <c r="Q20" s="2">
        <v>111778</v>
      </c>
      <c r="R20" s="2">
        <v>119482</v>
      </c>
      <c r="S20" s="2">
        <v>121766</v>
      </c>
      <c r="T20" s="2">
        <v>114382</v>
      </c>
      <c r="U20" s="2">
        <v>126777</v>
      </c>
      <c r="V20" s="2">
        <v>150773</v>
      </c>
      <c r="W20" s="2">
        <v>184286</v>
      </c>
      <c r="X20" s="2">
        <v>288990</v>
      </c>
      <c r="Y20" s="2">
        <v>394728</v>
      </c>
      <c r="Z20" s="2">
        <v>499490</v>
      </c>
      <c r="AA20" s="2">
        <v>616416</v>
      </c>
      <c r="AB20" s="2">
        <v>767534</v>
      </c>
      <c r="AC20" s="2">
        <v>863768</v>
      </c>
      <c r="AD20" s="2">
        <v>933790</v>
      </c>
      <c r="AE20" s="2">
        <v>985794</v>
      </c>
      <c r="AF20" s="2">
        <v>1031181</v>
      </c>
      <c r="AG20" s="2">
        <v>1072479</v>
      </c>
      <c r="AH20" s="4" t="s">
        <v>49</v>
      </c>
      <c r="AI20" s="4" t="s">
        <v>49</v>
      </c>
      <c r="AJ20" s="4" t="s">
        <v>49</v>
      </c>
      <c r="AK20" s="4" t="s">
        <v>49</v>
      </c>
      <c r="AL20" s="4" t="s">
        <v>49</v>
      </c>
      <c r="AM20" s="4" t="s">
        <v>49</v>
      </c>
      <c r="AN20" s="4" t="s">
        <v>49</v>
      </c>
      <c r="AO20" s="4" t="s">
        <v>49</v>
      </c>
      <c r="AP20" s="26" t="str">
        <f t="shared" si="1"/>
        <v>…</v>
      </c>
      <c r="AQ20" s="26" t="str">
        <f t="shared" si="0"/>
        <v>–</v>
      </c>
    </row>
    <row r="21" spans="1:96" s="9" customFormat="1" collapsed="1">
      <c r="A21" s="52" t="s">
        <v>4</v>
      </c>
      <c r="B21" s="53" t="s">
        <v>4</v>
      </c>
      <c r="C21" s="44" t="s">
        <v>49</v>
      </c>
      <c r="D21" s="44" t="s">
        <v>49</v>
      </c>
      <c r="E21" s="44" t="s">
        <v>49</v>
      </c>
      <c r="F21" s="44" t="s">
        <v>49</v>
      </c>
      <c r="G21" s="44" t="s">
        <v>49</v>
      </c>
      <c r="H21" s="44" t="s">
        <v>49</v>
      </c>
      <c r="I21" s="44" t="s">
        <v>49</v>
      </c>
      <c r="J21" s="44" t="s">
        <v>49</v>
      </c>
      <c r="K21" s="44" t="s">
        <v>49</v>
      </c>
      <c r="L21" s="44" t="s">
        <v>49</v>
      </c>
      <c r="M21" s="44" t="s">
        <v>49</v>
      </c>
      <c r="N21" s="44">
        <v>7194754</v>
      </c>
      <c r="O21" s="44">
        <v>7214805</v>
      </c>
      <c r="P21" s="44">
        <v>7248603</v>
      </c>
      <c r="Q21" s="44">
        <v>7266534</v>
      </c>
      <c r="R21" s="44">
        <v>7268111</v>
      </c>
      <c r="S21" s="44">
        <v>7321287</v>
      </c>
      <c r="T21" s="44">
        <v>7359365</v>
      </c>
      <c r="U21" s="44">
        <v>7393188</v>
      </c>
      <c r="V21" s="44">
        <v>7419974</v>
      </c>
      <c r="W21" s="44">
        <v>7458475</v>
      </c>
      <c r="X21" s="44">
        <v>7478427</v>
      </c>
      <c r="Y21" s="44">
        <v>7537588</v>
      </c>
      <c r="Z21" s="44">
        <v>7669611</v>
      </c>
      <c r="AA21" s="44">
        <v>7748922</v>
      </c>
      <c r="AB21" s="44">
        <v>7822633</v>
      </c>
      <c r="AC21" s="44">
        <v>7907019</v>
      </c>
      <c r="AD21" s="44">
        <v>7999269</v>
      </c>
      <c r="AE21" s="44">
        <v>8091590</v>
      </c>
      <c r="AF21" s="44">
        <v>8195065</v>
      </c>
      <c r="AG21" s="44">
        <v>8298383</v>
      </c>
      <c r="AH21" s="44">
        <v>8368591</v>
      </c>
      <c r="AI21" s="44">
        <v>8431891</v>
      </c>
      <c r="AJ21" s="44">
        <v>8495463</v>
      </c>
      <c r="AK21" s="44">
        <v>8564195</v>
      </c>
      <c r="AL21" s="44">
        <v>8623451</v>
      </c>
      <c r="AM21" s="44">
        <v>8701080</v>
      </c>
      <c r="AN21" s="44">
        <v>8874555</v>
      </c>
      <c r="AO21" s="45">
        <v>8966926</v>
      </c>
      <c r="AP21" s="35">
        <f>IF(AO21="…","…",(AO21-AN21)/ABS(AN21))</f>
        <v>1.0408521892083604E-2</v>
      </c>
      <c r="AQ21" s="35">
        <f>IF(ISERROR(AVERAGE((AF21-AE21)/ABS(AE21),(AG21-AF21)/ABS(AF21),(AH21-AG21)/ABS(AG21),(AI21-AH21)/ABS(AH21),(AJ21-AI21)/ABS(AI21),(AK21-AJ21)/ABS(AJ21),(AL21-AK21)/ABS(AK21),(AM21-AL21)/ABS(AL21),(AN21-AM21)/ABS(AM21),(AO21-AN21)/ABS(AN21))),"–",AVERAGE((AF21-AE21)/ABS(AE21),(AG21-AF21)/ABS(AF21),(AH21-AG21)/ABS(AG21),(AI21-AH21)/ABS(AH21),(AJ21-AI21)/ABS(AI21),(AK21-AJ21)/ABS(AJ21),(AL21-AK21)/ABS(AK21),(AM21-AL21)/ABS(AL21),(AN21-AM21)/ABS(AM21),(AO21-AN21)/ABS(AN21)))</f>
        <v>1.0331648207820425E-2</v>
      </c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7"/>
      <c r="CK21" s="7"/>
      <c r="CL21" s="7"/>
      <c r="CM21" s="7"/>
      <c r="CN21" s="7"/>
      <c r="CO21" s="7"/>
      <c r="CP21" s="7"/>
      <c r="CQ21" s="7"/>
      <c r="CR21" s="8"/>
    </row>
    <row r="22" spans="1:96">
      <c r="A22" s="50" t="s">
        <v>17</v>
      </c>
      <c r="B22" s="50" t="s">
        <v>18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0"/>
      <c r="AI22" s="10"/>
      <c r="AJ22" s="10"/>
      <c r="AK22" s="10"/>
      <c r="AL22" s="10"/>
      <c r="AM22" s="10"/>
      <c r="AN22" s="10"/>
      <c r="AO22" s="10"/>
      <c r="AP22" s="28"/>
      <c r="AQ22" s="28"/>
    </row>
    <row r="23" spans="1:96">
      <c r="A23" s="42" t="s">
        <v>6</v>
      </c>
      <c r="B23" s="42" t="s">
        <v>2</v>
      </c>
      <c r="C23" s="4" t="s">
        <v>49</v>
      </c>
      <c r="D23" s="4" t="s">
        <v>49</v>
      </c>
      <c r="E23" s="4" t="s">
        <v>49</v>
      </c>
      <c r="F23" s="4" t="s">
        <v>49</v>
      </c>
      <c r="G23" s="4" t="s">
        <v>49</v>
      </c>
      <c r="H23" s="4" t="s">
        <v>49</v>
      </c>
      <c r="I23" s="4" t="s">
        <v>49</v>
      </c>
      <c r="J23" s="4" t="s">
        <v>49</v>
      </c>
      <c r="K23" s="4" t="s">
        <v>49</v>
      </c>
      <c r="L23" s="4" t="s">
        <v>49</v>
      </c>
      <c r="M23" s="4" t="s">
        <v>49</v>
      </c>
      <c r="N23" s="2">
        <v>2497381</v>
      </c>
      <c r="O23" s="2">
        <v>2478022</v>
      </c>
      <c r="P23" s="2">
        <v>2504735</v>
      </c>
      <c r="Q23" s="2">
        <v>2533789</v>
      </c>
      <c r="R23" s="2">
        <v>2611541</v>
      </c>
      <c r="S23" s="2">
        <v>2659085</v>
      </c>
      <c r="T23" s="2">
        <v>2736171</v>
      </c>
      <c r="U23" s="2">
        <v>2699474</v>
      </c>
      <c r="V23" s="2">
        <v>2698196</v>
      </c>
      <c r="W23" s="2">
        <v>2710373</v>
      </c>
      <c r="X23" s="2">
        <v>2725345</v>
      </c>
      <c r="Y23" s="2">
        <v>2671769</v>
      </c>
      <c r="Z23" s="2">
        <v>2780540</v>
      </c>
      <c r="AA23" s="2">
        <v>2878089</v>
      </c>
      <c r="AB23" s="2">
        <v>2904377</v>
      </c>
      <c r="AC23" s="2">
        <v>2889962</v>
      </c>
      <c r="AD23" s="2">
        <v>2949422</v>
      </c>
      <c r="AE23" s="2">
        <v>2978613</v>
      </c>
      <c r="AF23" s="2">
        <v>3016538</v>
      </c>
      <c r="AG23" s="2">
        <v>3059952</v>
      </c>
      <c r="AH23" s="4">
        <v>3104919</v>
      </c>
      <c r="AI23" s="4">
        <v>3096130</v>
      </c>
      <c r="AJ23" s="4">
        <v>3104344</v>
      </c>
      <c r="AK23" s="4">
        <v>3143839</v>
      </c>
      <c r="AL23" s="4">
        <v>3213076</v>
      </c>
      <c r="AM23" s="4">
        <v>3436958</v>
      </c>
      <c r="AN23" s="4">
        <v>3421934</v>
      </c>
      <c r="AO23" s="4">
        <v>3418376</v>
      </c>
      <c r="AP23" s="26">
        <f t="shared" si="1"/>
        <v>-1.0397628943164888E-3</v>
      </c>
      <c r="AQ23" s="26">
        <f t="shared" si="0"/>
        <v>1.4065497986877127E-2</v>
      </c>
    </row>
    <row r="24" spans="1:96">
      <c r="A24" s="42" t="s">
        <v>5</v>
      </c>
      <c r="B24" s="42" t="s">
        <v>1</v>
      </c>
      <c r="C24" s="4" t="s">
        <v>49</v>
      </c>
      <c r="D24" s="4" t="s">
        <v>49</v>
      </c>
      <c r="E24" s="4" t="s">
        <v>49</v>
      </c>
      <c r="F24" s="4" t="s">
        <v>49</v>
      </c>
      <c r="G24" s="4" t="s">
        <v>49</v>
      </c>
      <c r="H24" s="4" t="s">
        <v>49</v>
      </c>
      <c r="I24" s="4" t="s">
        <v>49</v>
      </c>
      <c r="J24" s="4" t="s">
        <v>49</v>
      </c>
      <c r="K24" s="4" t="s">
        <v>49</v>
      </c>
      <c r="L24" s="4" t="s">
        <v>49</v>
      </c>
      <c r="M24" s="4" t="s">
        <v>49</v>
      </c>
      <c r="N24" s="2">
        <v>1921189</v>
      </c>
      <c r="O24" s="2">
        <v>1874604</v>
      </c>
      <c r="P24" s="2">
        <v>1941197</v>
      </c>
      <c r="Q24" s="2">
        <v>1955533</v>
      </c>
      <c r="R24" s="2">
        <v>1981455</v>
      </c>
      <c r="S24" s="2">
        <v>2020454</v>
      </c>
      <c r="T24" s="2">
        <v>2061140</v>
      </c>
      <c r="U24" s="2">
        <v>2040225</v>
      </c>
      <c r="V24" s="2">
        <v>2035004</v>
      </c>
      <c r="W24" s="2">
        <v>2051823</v>
      </c>
      <c r="X24" s="2">
        <v>2061360</v>
      </c>
      <c r="Y24" s="2">
        <v>2094755</v>
      </c>
      <c r="Z24" s="2">
        <v>2106623</v>
      </c>
      <c r="AA24" s="2">
        <v>2189264</v>
      </c>
      <c r="AB24" s="2">
        <v>2200969</v>
      </c>
      <c r="AC24" s="2">
        <v>2297651</v>
      </c>
      <c r="AD24" s="2">
        <v>2263948</v>
      </c>
      <c r="AE24" s="2">
        <v>2311237</v>
      </c>
      <c r="AF24" s="2">
        <v>2351144</v>
      </c>
      <c r="AG24" s="2">
        <v>2392692</v>
      </c>
      <c r="AH24" s="4">
        <v>2440950</v>
      </c>
      <c r="AI24" s="4">
        <v>2431854</v>
      </c>
      <c r="AJ24" s="4">
        <v>2456175</v>
      </c>
      <c r="AK24" s="4">
        <v>2501823</v>
      </c>
      <c r="AL24" s="4">
        <v>2622176</v>
      </c>
      <c r="AM24" s="4">
        <v>3010588</v>
      </c>
      <c r="AN24" s="4">
        <v>2943023</v>
      </c>
      <c r="AO24" s="4">
        <v>2822495</v>
      </c>
      <c r="AP24" s="26">
        <f t="shared" si="1"/>
        <v>-4.0953808380022855E-2</v>
      </c>
      <c r="AQ24" s="26">
        <f t="shared" si="0"/>
        <v>2.1280209595808345E-2</v>
      </c>
    </row>
    <row r="25" spans="1:96">
      <c r="A25" s="42" t="s">
        <v>7</v>
      </c>
      <c r="B25" s="42" t="s">
        <v>0</v>
      </c>
      <c r="C25" s="4" t="s">
        <v>49</v>
      </c>
      <c r="D25" s="4" t="s">
        <v>49</v>
      </c>
      <c r="E25" s="4" t="s">
        <v>49</v>
      </c>
      <c r="F25" s="4" t="s">
        <v>49</v>
      </c>
      <c r="G25" s="4" t="s">
        <v>49</v>
      </c>
      <c r="H25" s="4" t="s">
        <v>49</v>
      </c>
      <c r="I25" s="4" t="s">
        <v>49</v>
      </c>
      <c r="J25" s="4" t="s">
        <v>49</v>
      </c>
      <c r="K25" s="4" t="s">
        <v>49</v>
      </c>
      <c r="L25" s="4" t="s">
        <v>49</v>
      </c>
      <c r="M25" s="4" t="s">
        <v>49</v>
      </c>
      <c r="N25" s="2">
        <v>1211421</v>
      </c>
      <c r="O25" s="2">
        <v>1275907</v>
      </c>
      <c r="P25" s="2">
        <v>1322689</v>
      </c>
      <c r="Q25" s="2">
        <v>1343845</v>
      </c>
      <c r="R25" s="2">
        <v>1354039</v>
      </c>
      <c r="S25" s="2">
        <v>1364366</v>
      </c>
      <c r="T25" s="2">
        <v>1373477</v>
      </c>
      <c r="U25" s="2">
        <v>1365378</v>
      </c>
      <c r="V25" s="2">
        <v>1343031</v>
      </c>
      <c r="W25" s="2">
        <v>1341861</v>
      </c>
      <c r="X25" s="2">
        <v>1353070</v>
      </c>
      <c r="Y25" s="2">
        <v>1404426</v>
      </c>
      <c r="Z25" s="2">
        <v>1359624</v>
      </c>
      <c r="AA25" s="2">
        <v>1395720</v>
      </c>
      <c r="AB25" s="2">
        <v>1391748</v>
      </c>
      <c r="AC25" s="2">
        <v>1385842</v>
      </c>
      <c r="AD25" s="2">
        <v>1365252</v>
      </c>
      <c r="AE25" s="2">
        <v>1392104</v>
      </c>
      <c r="AF25" s="2">
        <v>1399490</v>
      </c>
      <c r="AG25" s="2">
        <v>1424642</v>
      </c>
      <c r="AH25" s="4">
        <v>1445919</v>
      </c>
      <c r="AI25" s="4">
        <v>1450136</v>
      </c>
      <c r="AJ25" s="4">
        <v>1459915</v>
      </c>
      <c r="AK25" s="4">
        <v>1464801</v>
      </c>
      <c r="AL25" s="4">
        <v>1476340</v>
      </c>
      <c r="AM25" s="4">
        <v>1551585</v>
      </c>
      <c r="AN25" s="4">
        <v>1579875</v>
      </c>
      <c r="AO25" s="4">
        <v>1592010</v>
      </c>
      <c r="AP25" s="26">
        <f t="shared" si="1"/>
        <v>7.6809874198908142E-3</v>
      </c>
      <c r="AQ25" s="26">
        <f t="shared" si="0"/>
        <v>1.35978372518714E-2</v>
      </c>
    </row>
    <row r="26" spans="1:96" s="37" customFormat="1" ht="15">
      <c r="A26" s="43" t="s">
        <v>4</v>
      </c>
      <c r="B26" s="43" t="s">
        <v>4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>
        <f t="shared" ref="N26:AE26" si="2">SUM(N23:N25)</f>
        <v>5629991</v>
      </c>
      <c r="O26" s="39">
        <f t="shared" si="2"/>
        <v>5628533</v>
      </c>
      <c r="P26" s="39">
        <f t="shared" si="2"/>
        <v>5768621</v>
      </c>
      <c r="Q26" s="39">
        <f t="shared" si="2"/>
        <v>5833167</v>
      </c>
      <c r="R26" s="39">
        <f t="shared" si="2"/>
        <v>5947035</v>
      </c>
      <c r="S26" s="39">
        <f t="shared" si="2"/>
        <v>6043905</v>
      </c>
      <c r="T26" s="39">
        <f t="shared" si="2"/>
        <v>6170788</v>
      </c>
      <c r="U26" s="39">
        <f t="shared" si="2"/>
        <v>6105077</v>
      </c>
      <c r="V26" s="39">
        <f t="shared" si="2"/>
        <v>6076231</v>
      </c>
      <c r="W26" s="39">
        <f t="shared" si="2"/>
        <v>6104057</v>
      </c>
      <c r="X26" s="39">
        <f t="shared" si="2"/>
        <v>6139775</v>
      </c>
      <c r="Y26" s="39">
        <f t="shared" si="2"/>
        <v>6170950</v>
      </c>
      <c r="Z26" s="39">
        <f t="shared" si="2"/>
        <v>6246787</v>
      </c>
      <c r="AA26" s="39">
        <f t="shared" si="2"/>
        <v>6463073</v>
      </c>
      <c r="AB26" s="39">
        <f t="shared" si="2"/>
        <v>6497094</v>
      </c>
      <c r="AC26" s="39">
        <f t="shared" si="2"/>
        <v>6573455</v>
      </c>
      <c r="AD26" s="39">
        <f t="shared" si="2"/>
        <v>6578622</v>
      </c>
      <c r="AE26" s="39">
        <f t="shared" si="2"/>
        <v>6681954</v>
      </c>
      <c r="AF26" s="39">
        <f>SUM(AF23:AF25)</f>
        <v>6767172</v>
      </c>
      <c r="AG26" s="39">
        <f t="shared" ref="AG26:AL26" si="3">IF(AND(AG23="…",AG24="…",AG25="…"),"…",SUM(AG23:AG25))</f>
        <v>6877286</v>
      </c>
      <c r="AH26" s="38">
        <f t="shared" si="3"/>
        <v>6991788</v>
      </c>
      <c r="AI26" s="38">
        <f t="shared" si="3"/>
        <v>6978120</v>
      </c>
      <c r="AJ26" s="38">
        <f t="shared" si="3"/>
        <v>7020434</v>
      </c>
      <c r="AK26" s="38">
        <f t="shared" si="3"/>
        <v>7110463</v>
      </c>
      <c r="AL26" s="38">
        <f t="shared" si="3"/>
        <v>7311592</v>
      </c>
      <c r="AM26" s="38">
        <f t="shared" ref="AM26:AN26" si="4">IF(AND(AM23="…",AM24="…",AM25="…"),"…",SUM(AM23:AM25))</f>
        <v>7999131</v>
      </c>
      <c r="AN26" s="38">
        <f t="shared" si="4"/>
        <v>7944832</v>
      </c>
      <c r="AO26" s="38">
        <f t="shared" ref="AO26" si="5">IF(AND(AO23="…",AO24="…",AO25="…"),"…",SUM(AO23:AO25))</f>
        <v>7832881</v>
      </c>
      <c r="AP26" s="46">
        <f t="shared" ref="AP26" si="6">IF(AK26="…","…",(AK26-AJ26)/ABS(AJ26))</f>
        <v>1.2823851061059759E-2</v>
      </c>
      <c r="AQ26" s="46">
        <f t="shared" si="0"/>
        <v>1.6404863039989309E-2</v>
      </c>
    </row>
    <row r="27" spans="1:96">
      <c r="A27" s="50" t="s">
        <v>48</v>
      </c>
      <c r="B27" s="50" t="s">
        <v>47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0"/>
      <c r="AI27" s="10"/>
      <c r="AJ27" s="10"/>
      <c r="AK27" s="10"/>
      <c r="AL27" s="10"/>
      <c r="AM27" s="10"/>
      <c r="AN27" s="10"/>
      <c r="AO27" s="10"/>
      <c r="AP27" s="28"/>
      <c r="AQ27" s="28"/>
    </row>
    <row r="28" spans="1:96" hidden="1" outlineLevel="1">
      <c r="A28" s="56" t="s">
        <v>26</v>
      </c>
      <c r="B28" s="56" t="s">
        <v>28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5"/>
      <c r="AQ28" s="15"/>
      <c r="BB28" s="16"/>
      <c r="BC28" s="16"/>
      <c r="BD28" s="13"/>
      <c r="BE28" s="13"/>
      <c r="BF28" s="13"/>
      <c r="BG28" s="13"/>
      <c r="BH28" s="13"/>
      <c r="BI28" s="13"/>
      <c r="BJ28" s="13"/>
    </row>
    <row r="29" spans="1:96" hidden="1" outlineLevel="1">
      <c r="A29" s="54" t="s">
        <v>27</v>
      </c>
      <c r="B29" s="54" t="s">
        <v>29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>
        <v>572.78</v>
      </c>
      <c r="O29" s="13">
        <v>612.9</v>
      </c>
      <c r="P29" s="13">
        <v>657.87</v>
      </c>
      <c r="Q29" s="13">
        <v>688.69</v>
      </c>
      <c r="R29" s="13">
        <v>744.51</v>
      </c>
      <c r="S29" s="13">
        <v>774.02</v>
      </c>
      <c r="T29" s="13">
        <v>846.2</v>
      </c>
      <c r="U29" s="13">
        <v>919.87</v>
      </c>
      <c r="V29" s="13">
        <v>964.47</v>
      </c>
      <c r="W29" s="13">
        <v>1009.13</v>
      </c>
      <c r="X29" s="13">
        <v>1031.55</v>
      </c>
      <c r="Y29" s="13">
        <v>1135.7666791471866</v>
      </c>
      <c r="Z29" s="13">
        <v>1207.1705655887454</v>
      </c>
      <c r="AA29" s="13">
        <v>1287.8682695481587</v>
      </c>
      <c r="AB29" s="13">
        <v>1351.582122301535</v>
      </c>
      <c r="AC29" s="13">
        <v>1451.1566242672343</v>
      </c>
      <c r="AD29" s="13">
        <v>1548.8249816122338</v>
      </c>
      <c r="AE29" s="13">
        <v>1615.432400016774</v>
      </c>
      <c r="AF29" s="13">
        <v>1666.6209287074066</v>
      </c>
      <c r="AG29" s="13">
        <v>1751.312015563195</v>
      </c>
      <c r="AH29" s="13">
        <v>1868.8453126166223</v>
      </c>
      <c r="AI29" s="13">
        <v>1876.16</v>
      </c>
      <c r="AJ29" s="13">
        <v>1946.99</v>
      </c>
      <c r="AK29" s="13">
        <v>2050.5</v>
      </c>
      <c r="AL29" s="13">
        <v>2108.4899999999998</v>
      </c>
      <c r="AM29" s="13">
        <v>2155.41</v>
      </c>
      <c r="AN29" s="13">
        <v>2204.27</v>
      </c>
      <c r="AO29" s="13">
        <v>2273.2299999999996</v>
      </c>
      <c r="AP29" s="13">
        <v>2390.19</v>
      </c>
      <c r="AQ29" s="13">
        <v>2472.1741667093866</v>
      </c>
      <c r="AR29" s="13">
        <v>2595.319553058649</v>
      </c>
      <c r="AS29" s="13">
        <v>2730.8630486355396</v>
      </c>
      <c r="AT29" s="13">
        <v>2828.7510084949513</v>
      </c>
      <c r="AU29" s="13">
        <v>2856.7967988936971</v>
      </c>
      <c r="AV29" s="13">
        <v>2953.4638203611416</v>
      </c>
      <c r="AW29" s="13">
        <v>2963.8405341651269</v>
      </c>
      <c r="AX29" s="13">
        <v>3146.6553230177665</v>
      </c>
      <c r="AY29" s="14">
        <v>3255.9316339944357</v>
      </c>
      <c r="AZ29" s="15">
        <f>(AY29-AX29)/ABS(AX29)</f>
        <v>3.4727766392878702E-2</v>
      </c>
      <c r="BB29" s="16"/>
      <c r="BC29" s="16"/>
      <c r="BD29" s="13"/>
      <c r="BE29" s="13"/>
      <c r="BF29" s="13"/>
      <c r="BG29" s="13"/>
      <c r="BH29" s="13"/>
      <c r="BI29" s="13"/>
      <c r="BJ29" s="13"/>
    </row>
    <row r="30" spans="1:96" hidden="1" outlineLevel="1">
      <c r="A30" s="54" t="s">
        <v>30</v>
      </c>
      <c r="B30" s="54" t="s">
        <v>31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>
        <v>258.04000000000002</v>
      </c>
      <c r="O30" s="13">
        <v>273.95999999999998</v>
      </c>
      <c r="P30" s="13">
        <v>298.02</v>
      </c>
      <c r="Q30" s="13">
        <v>311.27</v>
      </c>
      <c r="R30" s="13">
        <v>312.89999999999998</v>
      </c>
      <c r="S30" s="13">
        <v>339.01</v>
      </c>
      <c r="T30" s="13">
        <v>384.04</v>
      </c>
      <c r="U30" s="13">
        <v>419.38</v>
      </c>
      <c r="V30" s="13">
        <v>463.74</v>
      </c>
      <c r="W30" s="13">
        <v>506.42</v>
      </c>
      <c r="X30" s="13">
        <v>546.29999999999995</v>
      </c>
      <c r="Y30" s="13">
        <v>586.83678759613247</v>
      </c>
      <c r="Z30" s="13">
        <v>608.42125188692751</v>
      </c>
      <c r="AA30" s="13">
        <v>647.39263733582663</v>
      </c>
      <c r="AB30" s="13">
        <v>659.34783816072627</v>
      </c>
      <c r="AC30" s="13">
        <v>679.34395321862166</v>
      </c>
      <c r="AD30" s="13">
        <v>695.57285390457537</v>
      </c>
      <c r="AE30" s="13">
        <v>712.19782148377215</v>
      </c>
      <c r="AF30" s="13">
        <v>764.59062760893357</v>
      </c>
      <c r="AG30" s="13">
        <v>840.90429336795432</v>
      </c>
      <c r="AH30" s="13">
        <v>867.58002616373483</v>
      </c>
      <c r="AI30" s="13">
        <v>878.78</v>
      </c>
      <c r="AJ30" s="13">
        <v>915.82</v>
      </c>
      <c r="AK30" s="13">
        <v>933.12</v>
      </c>
      <c r="AL30" s="13">
        <v>960.23</v>
      </c>
      <c r="AM30" s="13">
        <v>967.15000000000009</v>
      </c>
      <c r="AN30" s="13">
        <v>966.56</v>
      </c>
      <c r="AO30" s="13">
        <v>983.41000000000008</v>
      </c>
      <c r="AP30" s="13">
        <v>1080.69</v>
      </c>
      <c r="AQ30" s="13">
        <v>1043.1455308877557</v>
      </c>
      <c r="AR30" s="13">
        <v>1057.9105870953415</v>
      </c>
      <c r="AS30" s="13">
        <v>1046.8168164904796</v>
      </c>
      <c r="AT30" s="13">
        <v>1020.0997538435868</v>
      </c>
      <c r="AU30" s="13">
        <v>991.42491673509483</v>
      </c>
      <c r="AV30" s="13">
        <v>1050.9083595231764</v>
      </c>
      <c r="AW30" s="13">
        <v>1048.1943550235378</v>
      </c>
      <c r="AX30" s="13">
        <v>1045.0709702369763</v>
      </c>
      <c r="AY30" s="14">
        <v>1038.4950586924783</v>
      </c>
      <c r="AZ30" s="15">
        <f>(AY30-AX30)/ABS(AX30)</f>
        <v>-6.2923109834415207E-3</v>
      </c>
      <c r="BB30" s="16"/>
      <c r="BC30" s="16"/>
      <c r="BD30" s="13"/>
      <c r="BE30" s="13"/>
      <c r="BF30" s="13"/>
      <c r="BG30" s="13"/>
      <c r="BH30" s="13"/>
      <c r="BI30" s="13"/>
      <c r="BJ30" s="13"/>
    </row>
    <row r="31" spans="1:96" hidden="1" outlineLevel="1">
      <c r="A31" s="56" t="s">
        <v>32</v>
      </c>
      <c r="B31" s="56" t="s">
        <v>33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2"/>
      <c r="AZ31" s="40"/>
      <c r="BB31" s="16"/>
      <c r="BC31" s="16"/>
      <c r="BD31" s="13"/>
      <c r="BE31" s="13"/>
      <c r="BF31" s="13"/>
      <c r="BG31" s="13"/>
      <c r="BH31" s="13"/>
      <c r="BI31" s="13"/>
      <c r="BJ31" s="13"/>
    </row>
    <row r="32" spans="1:96" collapsed="1">
      <c r="A32" s="54" t="s">
        <v>6</v>
      </c>
      <c r="B32" s="54" t="s">
        <v>2</v>
      </c>
      <c r="C32" s="13">
        <v>1108.79</v>
      </c>
      <c r="D32" s="13">
        <v>1182.8499999999999</v>
      </c>
      <c r="E32" s="13">
        <v>1265.8900000000001</v>
      </c>
      <c r="F32" s="13">
        <v>1331.53</v>
      </c>
      <c r="G32" s="13">
        <v>1412.46</v>
      </c>
      <c r="H32" s="13">
        <v>1486.52</v>
      </c>
      <c r="I32" s="13">
        <v>1639.22</v>
      </c>
      <c r="J32" s="13">
        <v>1773.08</v>
      </c>
      <c r="K32" s="13">
        <v>1883.87</v>
      </c>
      <c r="L32" s="13">
        <v>2028.52</v>
      </c>
      <c r="M32" s="13">
        <v>2106.23</v>
      </c>
      <c r="N32" s="13">
        <v>2364.4041815005171</v>
      </c>
      <c r="O32" s="13">
        <v>2521.3471265023863</v>
      </c>
      <c r="P32" s="13">
        <v>2691.9840913585535</v>
      </c>
      <c r="Q32" s="13">
        <v>2792.5687541632792</v>
      </c>
      <c r="R32" s="13">
        <v>2950.9631713676804</v>
      </c>
      <c r="S32" s="13">
        <v>3101.6967830170152</v>
      </c>
      <c r="T32" s="13">
        <v>3208.0382746936662</v>
      </c>
      <c r="U32" s="13">
        <v>3386.3748784348445</v>
      </c>
      <c r="V32" s="13">
        <v>3533.5408444423115</v>
      </c>
      <c r="W32" s="13">
        <v>3699.4244374896289</v>
      </c>
      <c r="X32" s="13">
        <v>3721</v>
      </c>
      <c r="Y32" s="13">
        <v>3849.89</v>
      </c>
      <c r="Z32" s="13">
        <v>4007.95</v>
      </c>
      <c r="AA32" s="13">
        <v>4110.0600000000004</v>
      </c>
      <c r="AB32" s="13">
        <v>4171</v>
      </c>
      <c r="AC32" s="13">
        <v>4219.3</v>
      </c>
      <c r="AD32" s="13">
        <v>4314.6899999999996</v>
      </c>
      <c r="AE32" s="13">
        <v>4564.3500000000004</v>
      </c>
      <c r="AF32" s="13">
        <v>4610.7609812872779</v>
      </c>
      <c r="AG32" s="13">
        <v>4764.9836232406678</v>
      </c>
      <c r="AH32" s="13">
        <v>4918.2437739410852</v>
      </c>
      <c r="AI32" s="13">
        <v>4996.566457394284</v>
      </c>
      <c r="AJ32" s="13">
        <v>4985.1444312410367</v>
      </c>
      <c r="AK32" s="13">
        <v>5165.91821400763</v>
      </c>
      <c r="AL32" s="13">
        <v>5154.9711689306414</v>
      </c>
      <c r="AM32" s="13">
        <v>5393.4177505355647</v>
      </c>
      <c r="AN32" s="13">
        <v>5500.8366780628467</v>
      </c>
      <c r="AO32" s="14">
        <v>5718.4756284429168</v>
      </c>
      <c r="AP32" s="15">
        <f>(AO32-AN32)/ABS(AN32)</f>
        <v>3.9564699538891419E-2</v>
      </c>
      <c r="AQ32" s="29">
        <f t="shared" ref="AQ32:AQ39" si="7">IF(ISERROR(AVERAGE((AF32-AE32)/ABS(AE32),(AG32-AF32)/ABS(AF32),(AH32-AG32)/ABS(AG32),(AI32-AH32)/ABS(AH32),(AJ32-AI32)/ABS(AI32),(AK32-AJ32)/ABS(AJ32),(AL32-AK32)/ABS(AK32),(AM32-AL32)/ABS(AL32),(AN32-AM32)/ABS(AM32),(AO32-AN32)/ABS(AN32))),"–",AVERAGE((AF32-AE32)/ABS(AE32),(AG32-AF32)/ABS(AF32),(AH32-AG32)/ABS(AG32),(AI32-AH32)/ABS(AH32),(AJ32-AI32)/ABS(AI32),(AK32-AJ32)/ABS(AJ32),(AL32-AK32)/ABS(AK32),(AM32-AL32)/ABS(AL32),(AN32-AM32)/ABS(AM32),(AO32-AN32)/ABS(AN32)))</f>
        <v>2.2929978567438759E-2</v>
      </c>
      <c r="BB32" s="16"/>
      <c r="BC32" s="16"/>
      <c r="BD32" s="13"/>
      <c r="BE32" s="13"/>
      <c r="BF32" s="13"/>
      <c r="BG32" s="13"/>
      <c r="BH32" s="13"/>
      <c r="BI32" s="13"/>
      <c r="BJ32" s="13"/>
    </row>
    <row r="33" spans="1:62">
      <c r="A33" s="54" t="s">
        <v>5</v>
      </c>
      <c r="B33" s="54" t="s">
        <v>1</v>
      </c>
      <c r="C33" s="13">
        <v>765.31</v>
      </c>
      <c r="D33" s="13">
        <v>813.53</v>
      </c>
      <c r="E33" s="13">
        <v>875.88</v>
      </c>
      <c r="F33" s="13">
        <v>909.01</v>
      </c>
      <c r="G33" s="13">
        <v>961.47</v>
      </c>
      <c r="H33" s="13">
        <v>1015.28</v>
      </c>
      <c r="I33" s="13">
        <v>1129.3</v>
      </c>
      <c r="J33" s="13">
        <v>1240.56</v>
      </c>
      <c r="K33" s="13">
        <v>1335.14</v>
      </c>
      <c r="L33" s="13">
        <v>1437.01</v>
      </c>
      <c r="M33" s="13">
        <v>1502.84</v>
      </c>
      <c r="N33" s="13">
        <v>1640.8954488998331</v>
      </c>
      <c r="O33" s="13">
        <v>1750.528210438003</v>
      </c>
      <c r="P33" s="13">
        <v>1872.8324959708229</v>
      </c>
      <c r="Q33" s="13">
        <v>1952.2324139910024</v>
      </c>
      <c r="R33" s="13">
        <v>2075.1741632107023</v>
      </c>
      <c r="S33" s="13">
        <v>2188.0984120295393</v>
      </c>
      <c r="T33" s="13">
        <v>2275.360841420058</v>
      </c>
      <c r="U33" s="13">
        <v>2355.2724761153881</v>
      </c>
      <c r="V33" s="13">
        <v>2564.0704109653848</v>
      </c>
      <c r="W33" s="13">
        <v>2722.3368981995704</v>
      </c>
      <c r="X33" s="13">
        <v>2730.09</v>
      </c>
      <c r="Y33" s="13">
        <v>2830.42</v>
      </c>
      <c r="Z33" s="13">
        <v>2941.83</v>
      </c>
      <c r="AA33" s="13">
        <v>3022.55</v>
      </c>
      <c r="AB33" s="13">
        <v>3082.02</v>
      </c>
      <c r="AC33" s="13">
        <v>3131.72</v>
      </c>
      <c r="AD33" s="13">
        <v>3218.82</v>
      </c>
      <c r="AE33" s="13">
        <v>3448.04</v>
      </c>
      <c r="AF33" s="13">
        <v>3495.7502051062265</v>
      </c>
      <c r="AG33" s="13">
        <v>3654.4133488884613</v>
      </c>
      <c r="AH33" s="13">
        <v>3785.3607331907747</v>
      </c>
      <c r="AI33" s="13">
        <v>3866.5370274959027</v>
      </c>
      <c r="AJ33" s="13">
        <v>3869.2780683255455</v>
      </c>
      <c r="AK33" s="13">
        <v>4047.5824664491042</v>
      </c>
      <c r="AL33" s="13">
        <v>4113.6825061041154</v>
      </c>
      <c r="AM33" s="13">
        <v>4290.9874365790456</v>
      </c>
      <c r="AN33" s="13">
        <v>4388.6324732574667</v>
      </c>
      <c r="AO33" s="14">
        <v>4591.5761466910026</v>
      </c>
      <c r="AP33" s="15">
        <f t="shared" ref="AP33:AP39" si="8">(AO33-AN33)/ABS(AN33)</f>
        <v>4.6243032350098058E-2</v>
      </c>
      <c r="AQ33" s="15">
        <f t="shared" si="7"/>
        <v>2.9172369652196984E-2</v>
      </c>
      <c r="BB33" s="16"/>
      <c r="BC33" s="16"/>
      <c r="BD33" s="13"/>
      <c r="BE33" s="13"/>
      <c r="BF33" s="13"/>
      <c r="BG33" s="13"/>
      <c r="BH33" s="13"/>
      <c r="BI33" s="13"/>
      <c r="BJ33" s="13"/>
    </row>
    <row r="34" spans="1:62">
      <c r="A34" s="54" t="s">
        <v>7</v>
      </c>
      <c r="B34" s="54" t="s">
        <v>0</v>
      </c>
      <c r="C34" s="13">
        <v>334.83</v>
      </c>
      <c r="D34" s="13">
        <v>357.31</v>
      </c>
      <c r="E34" s="13">
        <v>396.72</v>
      </c>
      <c r="F34" s="13">
        <v>411.1</v>
      </c>
      <c r="G34" s="13">
        <v>422.35</v>
      </c>
      <c r="H34" s="13">
        <v>446.03</v>
      </c>
      <c r="I34" s="13">
        <v>489.14</v>
      </c>
      <c r="J34" s="13">
        <v>543.54</v>
      </c>
      <c r="K34" s="13">
        <v>575.15</v>
      </c>
      <c r="L34" s="13">
        <v>526.85</v>
      </c>
      <c r="M34" s="13">
        <v>541.11</v>
      </c>
      <c r="N34" s="13">
        <v>582.76828437045742</v>
      </c>
      <c r="O34" s="13">
        <v>601.96887126605498</v>
      </c>
      <c r="P34" s="13">
        <v>635.03073697964044</v>
      </c>
      <c r="Q34" s="13">
        <v>649.62388745540261</v>
      </c>
      <c r="R34" s="13">
        <v>676.61679352537419</v>
      </c>
      <c r="S34" s="13">
        <v>707.34427313498247</v>
      </c>
      <c r="T34" s="13">
        <v>721.8323987536528</v>
      </c>
      <c r="U34" s="13">
        <v>745.22910691282982</v>
      </c>
      <c r="V34" s="13">
        <v>784.91311596737319</v>
      </c>
      <c r="W34" s="13">
        <v>837.63454972257784</v>
      </c>
      <c r="X34" s="13">
        <v>846.42</v>
      </c>
      <c r="Y34" s="13">
        <v>896.38</v>
      </c>
      <c r="Z34" s="13">
        <v>931.27</v>
      </c>
      <c r="AA34" s="13">
        <v>961.34</v>
      </c>
      <c r="AB34" s="13">
        <v>962.23072687431443</v>
      </c>
      <c r="AC34" s="13">
        <v>982.33</v>
      </c>
      <c r="AD34" s="13">
        <v>1026.6099999999999</v>
      </c>
      <c r="AE34" s="13">
        <v>1115.68</v>
      </c>
      <c r="AF34" s="13">
        <v>1138.0976173200499</v>
      </c>
      <c r="AG34" s="13">
        <v>1186.1498749775587</v>
      </c>
      <c r="AH34" s="13">
        <v>1230.2045587051032</v>
      </c>
      <c r="AI34" s="13">
        <v>1256.5205214893983</v>
      </c>
      <c r="AJ34" s="13">
        <v>1268.5830375267492</v>
      </c>
      <c r="AK34" s="13">
        <v>1315.5904981413798</v>
      </c>
      <c r="AL34" s="13">
        <v>1240.9995064075897</v>
      </c>
      <c r="AM34" s="13">
        <v>1301.960771304872</v>
      </c>
      <c r="AN34" s="13">
        <v>1421.2121740683317</v>
      </c>
      <c r="AO34" s="14">
        <v>1509.2642807776936</v>
      </c>
      <c r="AP34" s="15">
        <f t="shared" si="8"/>
        <v>6.1955637811141009E-2</v>
      </c>
      <c r="AQ34" s="15">
        <f t="shared" si="7"/>
        <v>3.1347658633835637E-2</v>
      </c>
      <c r="BB34" s="16"/>
      <c r="BC34" s="16"/>
      <c r="BD34" s="13"/>
      <c r="BE34" s="13"/>
      <c r="BF34" s="13"/>
      <c r="BG34" s="13"/>
      <c r="BH34" s="13"/>
      <c r="BI34" s="13"/>
      <c r="BJ34" s="13"/>
    </row>
    <row r="35" spans="1:62" hidden="1" outlineLevel="1">
      <c r="A35" s="56" t="s">
        <v>34</v>
      </c>
      <c r="B35" s="56" t="s">
        <v>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5"/>
      <c r="AQ35" s="15"/>
      <c r="BB35" s="16"/>
      <c r="BC35" s="16"/>
      <c r="BD35" s="13"/>
      <c r="BE35" s="13"/>
      <c r="BF35" s="13"/>
      <c r="BG35" s="13"/>
      <c r="BH35" s="13"/>
      <c r="BI35" s="13"/>
      <c r="BJ35" s="13"/>
    </row>
    <row r="36" spans="1:62" hidden="1" outlineLevel="1">
      <c r="A36" s="54" t="s">
        <v>11</v>
      </c>
      <c r="B36" s="54" t="s">
        <v>36</v>
      </c>
      <c r="C36" s="13" t="s">
        <v>58</v>
      </c>
      <c r="D36" s="13" t="s">
        <v>58</v>
      </c>
      <c r="E36" s="13" t="s">
        <v>58</v>
      </c>
      <c r="F36" s="13" t="s">
        <v>58</v>
      </c>
      <c r="G36" s="13" t="s">
        <v>58</v>
      </c>
      <c r="H36" s="13" t="s">
        <v>58</v>
      </c>
      <c r="I36" s="13" t="s">
        <v>58</v>
      </c>
      <c r="J36" s="13" t="s">
        <v>58</v>
      </c>
      <c r="K36" s="13" t="s">
        <v>58</v>
      </c>
      <c r="L36" s="13">
        <v>1549.71</v>
      </c>
      <c r="M36" s="13">
        <v>1619.49</v>
      </c>
      <c r="N36" s="13">
        <v>1922.0914738477522</v>
      </c>
      <c r="O36" s="13">
        <v>1955.5774171208591</v>
      </c>
      <c r="P36" s="13">
        <v>2001.1385556748141</v>
      </c>
      <c r="Q36" s="13">
        <v>2196.7543830608033</v>
      </c>
      <c r="R36" s="13">
        <v>2330.7313959837929</v>
      </c>
      <c r="S36" s="13">
        <v>2495.1244025796968</v>
      </c>
      <c r="T36" s="13">
        <v>2622.961008005575</v>
      </c>
      <c r="U36" s="13">
        <v>2838.5410322271737</v>
      </c>
      <c r="V36" s="13">
        <v>3104.8815477572248</v>
      </c>
      <c r="W36" s="13">
        <v>3415.1929895176959</v>
      </c>
      <c r="X36" s="13">
        <v>3636.67</v>
      </c>
      <c r="Y36" s="13">
        <v>3903.58</v>
      </c>
      <c r="Z36" s="13">
        <v>4193.12</v>
      </c>
      <c r="AA36" s="13">
        <v>4441.9708725220817</v>
      </c>
      <c r="AB36" s="13">
        <v>4791.6454856573782</v>
      </c>
      <c r="AC36" s="13">
        <v>5043.0686628567792</v>
      </c>
      <c r="AD36" s="13">
        <v>5291.4295366645038</v>
      </c>
      <c r="AE36" s="13">
        <v>5728.7829424805541</v>
      </c>
      <c r="AF36" s="13">
        <v>5857.5911196465413</v>
      </c>
      <c r="AG36" s="13">
        <v>6128.5745283190263</v>
      </c>
      <c r="AH36" s="13">
        <v>6399.0386308315328</v>
      </c>
      <c r="AI36" s="13">
        <v>6658.3657805719504</v>
      </c>
      <c r="AJ36" s="13">
        <v>6794.9896445012355</v>
      </c>
      <c r="AK36" s="13">
        <v>7143.9483813785037</v>
      </c>
      <c r="AL36" s="13">
        <v>7199.3544408540147</v>
      </c>
      <c r="AM36" s="13">
        <v>7541.3630238191736</v>
      </c>
      <c r="AN36" s="13">
        <v>7407.3550145190857</v>
      </c>
      <c r="AO36" s="13">
        <v>8306.333034064859</v>
      </c>
      <c r="AP36" s="15">
        <f t="shared" si="8"/>
        <v>0.12136289104325297</v>
      </c>
      <c r="AQ36" s="15">
        <f t="shared" si="7"/>
        <v>3.8413261349216285E-2</v>
      </c>
      <c r="BB36" s="16"/>
      <c r="BC36" s="16"/>
      <c r="BD36" s="13"/>
      <c r="BE36" s="13"/>
      <c r="BF36" s="13"/>
      <c r="BG36" s="13"/>
      <c r="BH36" s="13"/>
      <c r="BI36" s="13"/>
      <c r="BJ36" s="13"/>
    </row>
    <row r="37" spans="1:62" hidden="1" outlineLevel="1">
      <c r="A37" s="54" t="s">
        <v>13</v>
      </c>
      <c r="B37" s="54" t="s">
        <v>37</v>
      </c>
      <c r="C37" s="13" t="s">
        <v>58</v>
      </c>
      <c r="D37" s="13" t="s">
        <v>58</v>
      </c>
      <c r="E37" s="13" t="s">
        <v>58</v>
      </c>
      <c r="F37" s="13" t="s">
        <v>58</v>
      </c>
      <c r="G37" s="13" t="s">
        <v>58</v>
      </c>
      <c r="H37" s="13" t="s">
        <v>58</v>
      </c>
      <c r="I37" s="13" t="s">
        <v>58</v>
      </c>
      <c r="J37" s="13" t="s">
        <v>58</v>
      </c>
      <c r="K37" s="13" t="s">
        <v>58</v>
      </c>
      <c r="L37" s="13">
        <v>1210.5899999999999</v>
      </c>
      <c r="M37" s="13">
        <v>1251.24</v>
      </c>
      <c r="N37" s="13">
        <v>1362.8683192106039</v>
      </c>
      <c r="O37" s="13">
        <v>1717.9609773327356</v>
      </c>
      <c r="P37" s="13">
        <v>1942.4124575719206</v>
      </c>
      <c r="Q37" s="13">
        <v>1834.5631598914081</v>
      </c>
      <c r="R37" s="13">
        <v>1955.0764432666085</v>
      </c>
      <c r="S37" s="13">
        <v>2011.3716436312093</v>
      </c>
      <c r="T37" s="13">
        <v>2026.9678660755228</v>
      </c>
      <c r="U37" s="13">
        <v>2089.4955210203316</v>
      </c>
      <c r="V37" s="13">
        <v>2203.0474404075858</v>
      </c>
      <c r="W37" s="13">
        <v>2210.8019372998301</v>
      </c>
      <c r="X37" s="13">
        <v>2215.41</v>
      </c>
      <c r="Y37" s="13">
        <v>2360.81</v>
      </c>
      <c r="Z37" s="13">
        <v>2525.2199999999998</v>
      </c>
      <c r="AA37" s="13">
        <v>2638.2955656157005</v>
      </c>
      <c r="AB37" s="13">
        <v>2938.3754716485723</v>
      </c>
      <c r="AC37" s="13">
        <v>3063.8574480904667</v>
      </c>
      <c r="AD37" s="13">
        <v>3250.0076695717553</v>
      </c>
      <c r="AE37" s="13">
        <v>3540.9397906090958</v>
      </c>
      <c r="AF37" s="13">
        <v>3639.9840787133858</v>
      </c>
      <c r="AG37" s="13">
        <v>3837.5755086219851</v>
      </c>
      <c r="AH37" s="13">
        <v>4070.2334000853634</v>
      </c>
      <c r="AI37" s="13">
        <v>4250.8341843489407</v>
      </c>
      <c r="AJ37" s="13">
        <v>4339.9734603080315</v>
      </c>
      <c r="AK37" s="13">
        <v>4559.1305388982446</v>
      </c>
      <c r="AL37" s="13">
        <v>4658.535710846927</v>
      </c>
      <c r="AM37" s="13">
        <v>4922.6376637152061</v>
      </c>
      <c r="AN37" s="13">
        <v>5094.7819987441126</v>
      </c>
      <c r="AO37" s="13">
        <v>5410.6028031019232</v>
      </c>
      <c r="AP37" s="15">
        <f t="shared" si="8"/>
        <v>6.1989071256760724E-2</v>
      </c>
      <c r="AQ37" s="15">
        <f t="shared" si="7"/>
        <v>4.3417392959586645E-2</v>
      </c>
      <c r="BB37" s="16"/>
      <c r="BC37" s="16"/>
      <c r="BD37" s="13"/>
      <c r="BE37" s="13"/>
      <c r="BF37" s="13"/>
      <c r="BG37" s="13"/>
      <c r="BH37" s="13"/>
      <c r="BI37" s="13"/>
      <c r="BJ37" s="13"/>
    </row>
    <row r="38" spans="1:62" hidden="1" outlineLevel="1">
      <c r="A38" s="54" t="s">
        <v>15</v>
      </c>
      <c r="B38" s="54" t="s">
        <v>38</v>
      </c>
      <c r="C38" s="13" t="s">
        <v>58</v>
      </c>
      <c r="D38" s="13" t="s">
        <v>58</v>
      </c>
      <c r="E38" s="13" t="s">
        <v>58</v>
      </c>
      <c r="F38" s="13" t="s">
        <v>58</v>
      </c>
      <c r="G38" s="13" t="s">
        <v>58</v>
      </c>
      <c r="H38" s="13" t="s">
        <v>58</v>
      </c>
      <c r="I38" s="13" t="s">
        <v>58</v>
      </c>
      <c r="J38" s="13" t="s">
        <v>58</v>
      </c>
      <c r="K38" s="13" t="s">
        <v>58</v>
      </c>
      <c r="L38" s="13">
        <v>587.66</v>
      </c>
      <c r="M38" s="13">
        <v>781.01</v>
      </c>
      <c r="N38" s="13">
        <v>1064.9780620150216</v>
      </c>
      <c r="O38" s="13">
        <v>1327.1545657683146</v>
      </c>
      <c r="P38" s="13">
        <v>652.30881205655157</v>
      </c>
      <c r="Q38" s="13">
        <v>708.57112386703454</v>
      </c>
      <c r="R38" s="13">
        <v>768.43697012283224</v>
      </c>
      <c r="S38" s="13">
        <v>897.62686042302278</v>
      </c>
      <c r="T38" s="13">
        <v>902.79734523799152</v>
      </c>
      <c r="U38" s="13">
        <v>999.42596938760983</v>
      </c>
      <c r="V38" s="13">
        <v>1076.1693397885631</v>
      </c>
      <c r="W38" s="13">
        <v>1184.6612422697292</v>
      </c>
      <c r="X38" s="13">
        <v>1230.94</v>
      </c>
      <c r="Y38" s="13">
        <v>1312.45</v>
      </c>
      <c r="Z38" s="13">
        <v>1563.03</v>
      </c>
      <c r="AA38" s="13">
        <v>1632.0689143820541</v>
      </c>
      <c r="AB38" s="13">
        <v>1519.3026047134924</v>
      </c>
      <c r="AC38" s="13">
        <v>1575.1721948420584</v>
      </c>
      <c r="AD38" s="13">
        <v>1657.0710969285999</v>
      </c>
      <c r="AE38" s="13">
        <v>1889.292628802918</v>
      </c>
      <c r="AF38" s="13">
        <v>1979.6902622983359</v>
      </c>
      <c r="AG38" s="13">
        <v>2224.3389339831206</v>
      </c>
      <c r="AH38" s="13">
        <v>2479.409413397816</v>
      </c>
      <c r="AI38" s="13">
        <v>2445.1671338059341</v>
      </c>
      <c r="AJ38" s="13">
        <v>2678.7099092547414</v>
      </c>
      <c r="AK38" s="13">
        <v>2720.5089279876597</v>
      </c>
      <c r="AL38" s="13">
        <v>2853.5614496762792</v>
      </c>
      <c r="AM38" s="13">
        <v>3155.328767830269</v>
      </c>
      <c r="AN38" s="13">
        <v>3067.2890658753167</v>
      </c>
      <c r="AO38" s="13">
        <v>3391.4857078763689</v>
      </c>
      <c r="AP38" s="15">
        <f t="shared" si="8"/>
        <v>0.105694844873884</v>
      </c>
      <c r="AQ38" s="15">
        <f t="shared" si="7"/>
        <v>6.1585585880387796E-2</v>
      </c>
      <c r="BB38" s="16"/>
      <c r="BC38" s="16"/>
      <c r="BD38" s="13"/>
      <c r="BE38" s="13"/>
      <c r="BF38" s="13"/>
      <c r="BG38" s="13"/>
      <c r="BH38" s="13"/>
      <c r="BI38" s="13"/>
      <c r="BJ38" s="13"/>
    </row>
    <row r="39" spans="1:62" hidden="1" outlineLevel="1">
      <c r="A39" s="54" t="s">
        <v>39</v>
      </c>
      <c r="B39" s="54" t="s">
        <v>40</v>
      </c>
      <c r="C39" s="13" t="s">
        <v>58</v>
      </c>
      <c r="D39" s="13" t="s">
        <v>58</v>
      </c>
      <c r="E39" s="13" t="s">
        <v>58</v>
      </c>
      <c r="F39" s="13" t="s">
        <v>58</v>
      </c>
      <c r="G39" s="13" t="s">
        <v>58</v>
      </c>
      <c r="H39" s="13" t="s">
        <v>58</v>
      </c>
      <c r="I39" s="13" t="s">
        <v>58</v>
      </c>
      <c r="J39" s="13" t="s">
        <v>58</v>
      </c>
      <c r="K39" s="13" t="s">
        <v>58</v>
      </c>
      <c r="L39" s="13">
        <v>1121.3599999999999</v>
      </c>
      <c r="M39" s="13">
        <v>1233.22</v>
      </c>
      <c r="N39" s="13">
        <v>918.79836090338449</v>
      </c>
      <c r="O39" s="13">
        <v>1035.2511493240283</v>
      </c>
      <c r="P39" s="13">
        <v>1390.9212818258898</v>
      </c>
      <c r="Q39" s="13">
        <v>1548.1903262736841</v>
      </c>
      <c r="R39" s="13">
        <v>1632.0632045626817</v>
      </c>
      <c r="S39" s="13">
        <v>1740.2608610070422</v>
      </c>
      <c r="T39" s="13">
        <v>1937.719195679239</v>
      </c>
      <c r="U39" s="13">
        <v>1730.3106743718724</v>
      </c>
      <c r="V39" s="13">
        <v>1687.7897523259062</v>
      </c>
      <c r="W39" s="13">
        <v>1753.636061440061</v>
      </c>
      <c r="X39" s="13">
        <v>1690.49</v>
      </c>
      <c r="Y39" s="13">
        <v>1791.63</v>
      </c>
      <c r="Z39" s="13">
        <v>1904.22</v>
      </c>
      <c r="AA39" s="13">
        <v>2049.5670694598875</v>
      </c>
      <c r="AB39" s="13">
        <v>2095.2492620205348</v>
      </c>
      <c r="AC39" s="13">
        <v>2225.6161503612611</v>
      </c>
      <c r="AD39" s="13">
        <v>2354.0131491169204</v>
      </c>
      <c r="AE39" s="13">
        <v>2562.0120116384473</v>
      </c>
      <c r="AF39" s="13">
        <v>2643.8195807570123</v>
      </c>
      <c r="AG39" s="13">
        <v>2797.2326602564995</v>
      </c>
      <c r="AH39" s="13">
        <v>2932.4872806642011</v>
      </c>
      <c r="AI39" s="13">
        <v>3015.3770490289071</v>
      </c>
      <c r="AJ39" s="13">
        <v>3049.3164553264801</v>
      </c>
      <c r="AK39" s="13">
        <v>3209.3041430276298</v>
      </c>
      <c r="AL39" s="13">
        <v>3249.1588294140033</v>
      </c>
      <c r="AM39" s="13">
        <v>3436.6785727159463</v>
      </c>
      <c r="AN39" s="13">
        <v>3609.0925894792076</v>
      </c>
      <c r="AO39" s="13">
        <v>3724.3653408214127</v>
      </c>
      <c r="AP39" s="15">
        <f t="shared" si="8"/>
        <v>3.193953839761117E-2</v>
      </c>
      <c r="AQ39" s="15">
        <f t="shared" si="7"/>
        <v>3.8253940091416611E-2</v>
      </c>
      <c r="BB39" s="16"/>
      <c r="BC39" s="16"/>
      <c r="BD39" s="13"/>
      <c r="BE39" s="13"/>
      <c r="BF39" s="13"/>
      <c r="BG39" s="13"/>
      <c r="BH39" s="13"/>
      <c r="BI39" s="13"/>
      <c r="BJ39" s="13"/>
    </row>
    <row r="40" spans="1:62" ht="15" collapsed="1" thickBot="1">
      <c r="A40" s="55" t="s">
        <v>4</v>
      </c>
      <c r="B40" s="55" t="s">
        <v>4</v>
      </c>
      <c r="C40" s="17">
        <v>830.82</v>
      </c>
      <c r="D40" s="17">
        <v>886.87</v>
      </c>
      <c r="E40" s="17">
        <v>955.89</v>
      </c>
      <c r="F40" s="17">
        <v>999.96</v>
      </c>
      <c r="G40" s="17">
        <v>1057.42</v>
      </c>
      <c r="H40" s="17">
        <v>1113.03</v>
      </c>
      <c r="I40" s="17">
        <v>1230.23</v>
      </c>
      <c r="J40" s="17">
        <v>1339.26</v>
      </c>
      <c r="K40" s="17">
        <v>1428.22</v>
      </c>
      <c r="L40" s="17">
        <v>1515.55</v>
      </c>
      <c r="M40" s="17">
        <v>1577.85</v>
      </c>
      <c r="N40" s="17">
        <v>1722.6026867710073</v>
      </c>
      <c r="O40" s="17">
        <v>1815.5878047739013</v>
      </c>
      <c r="P40" s="17">
        <v>1935.2604970637331</v>
      </c>
      <c r="Q40" s="17">
        <v>2010.9263687008995</v>
      </c>
      <c r="R40" s="17">
        <v>2130.4988026779488</v>
      </c>
      <c r="S40" s="17">
        <v>2244.3978355168092</v>
      </c>
      <c r="T40" s="17">
        <v>2327.6297728803838</v>
      </c>
      <c r="U40" s="17">
        <v>2431.2114971885403</v>
      </c>
      <c r="V40" s="17">
        <v>2592.2165787191948</v>
      </c>
      <c r="W40" s="17">
        <v>2736.4253387803569</v>
      </c>
      <c r="X40" s="17">
        <v>2754.94</v>
      </c>
      <c r="Y40" s="17">
        <v>2862.81</v>
      </c>
      <c r="Z40" s="17">
        <v>2983.62</v>
      </c>
      <c r="AA40" s="17">
        <v>3068.7231792819921</v>
      </c>
      <c r="AB40" s="17">
        <v>3122.5601379207528</v>
      </c>
      <c r="AC40" s="17">
        <v>3170.8301074660226</v>
      </c>
      <c r="AD40" s="17">
        <v>3256.6406756055721</v>
      </c>
      <c r="AE40" s="17">
        <v>3470.88</v>
      </c>
      <c r="AF40" s="17">
        <v>3515.3196975971423</v>
      </c>
      <c r="AG40" s="17">
        <v>3653.2301401539903</v>
      </c>
      <c r="AH40" s="17">
        <v>3777.6798651260192</v>
      </c>
      <c r="AI40" s="17">
        <v>3848.8507623385394</v>
      </c>
      <c r="AJ40" s="17">
        <v>3848.221715628792</v>
      </c>
      <c r="AK40" s="17">
        <v>4004.372179884318</v>
      </c>
      <c r="AL40" s="17">
        <v>4012.0348891886647</v>
      </c>
      <c r="AM40" s="17">
        <v>4191.7262932547428</v>
      </c>
      <c r="AN40" s="17">
        <v>4294.4266926869141</v>
      </c>
      <c r="AO40" s="18">
        <v>4481.8640735430945</v>
      </c>
      <c r="AP40" s="19">
        <f>(AO40-AN40)/ABS(AN40)</f>
        <v>4.3646659791718459E-2</v>
      </c>
      <c r="AQ40" s="19">
        <f>IF(ISERROR(AVERAGE((AF40-AE40)/ABS(AE40),(AG40-AF40)/ABS(AF40),(AH40-AG40)/ABS(AG40),(AI40-AH40)/ABS(AH40),(AJ40-AI40)/ABS(AI40),(AK40-AJ40)/ABS(AJ40),(AL40-AK40)/ABS(AK40),(AM40-AL40)/ABS(AL40),(AN40-AM40)/ABS(AM40),(AO40-AN40)/ABS(AN40))),"–",AVERAGE((AF40-AE40)/ABS(AE40),(AG40-AF40)/ABS(AF40),(AH40-AG40)/ABS(AG40),(AI40-AH40)/ABS(AH40),(AJ40-AI40)/ABS(AI40),(AK40-AJ40)/ABS(AJ40),(AL40-AK40)/ABS(AK40),(AM40-AL40)/ABS(AL40),(AN40-AM40)/ABS(AM40),(AO40-AN40)/ABS(AN40)))</f>
        <v>2.6020330908396262E-2</v>
      </c>
      <c r="BB40" s="16"/>
      <c r="BC40" s="16"/>
      <c r="BD40" s="13"/>
      <c r="BE40" s="13"/>
      <c r="BF40" s="13"/>
      <c r="BG40" s="13"/>
      <c r="BH40" s="13"/>
      <c r="BI40" s="13"/>
      <c r="BJ40" s="13"/>
    </row>
    <row r="41" spans="1:6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30"/>
      <c r="AI41" s="30"/>
      <c r="AJ41" s="30"/>
      <c r="AK41" s="30"/>
      <c r="AL41" s="30"/>
      <c r="AM41" s="30"/>
      <c r="AN41" s="30"/>
      <c r="AO41" s="30"/>
      <c r="AP41" s="20"/>
    </row>
    <row r="42" spans="1:6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30"/>
      <c r="AI42" s="30"/>
      <c r="AJ42" s="30"/>
      <c r="AK42" s="30"/>
      <c r="AL42" s="30"/>
      <c r="AM42" s="30"/>
      <c r="AN42" s="30"/>
      <c r="AO42" s="30"/>
      <c r="AP42" s="20"/>
    </row>
    <row r="43" spans="1:6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20"/>
    </row>
    <row r="44" spans="1:6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20"/>
    </row>
    <row r="45" spans="1:6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30"/>
      <c r="AI45" s="30"/>
      <c r="AJ45" s="30"/>
      <c r="AK45" s="30"/>
      <c r="AL45" s="30"/>
      <c r="AM45" s="30"/>
      <c r="AN45" s="30"/>
      <c r="AO45" s="30"/>
      <c r="AP45" s="20"/>
    </row>
    <row r="46" spans="1:6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30"/>
      <c r="AI46" s="30"/>
      <c r="AJ46" s="30"/>
      <c r="AK46" s="30"/>
      <c r="AL46" s="30"/>
      <c r="AM46" s="30"/>
      <c r="AN46" s="30"/>
      <c r="AO46" s="30"/>
      <c r="AP46" s="20"/>
    </row>
    <row r="47" spans="1:6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30"/>
      <c r="AI47" s="30"/>
      <c r="AJ47" s="30"/>
      <c r="AK47" s="30"/>
      <c r="AL47" s="30"/>
      <c r="AM47" s="30"/>
      <c r="AN47" s="30"/>
      <c r="AO47" s="30"/>
      <c r="AP47" s="20"/>
    </row>
    <row r="48" spans="1:6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30"/>
      <c r="AI48" s="30"/>
      <c r="AJ48" s="30"/>
      <c r="AK48" s="30"/>
      <c r="AL48" s="30"/>
      <c r="AM48" s="30"/>
      <c r="AN48" s="30"/>
      <c r="AO48" s="30"/>
      <c r="AP48" s="20"/>
    </row>
    <row r="49" spans="1:4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30"/>
      <c r="AI49" s="30"/>
      <c r="AJ49" s="30"/>
      <c r="AK49" s="30"/>
      <c r="AL49" s="30"/>
      <c r="AM49" s="30"/>
      <c r="AN49" s="30"/>
      <c r="AO49" s="30"/>
      <c r="AP49" s="20"/>
    </row>
    <row r="50" spans="1:4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30"/>
      <c r="AI50" s="30"/>
      <c r="AJ50" s="30"/>
      <c r="AK50" s="30"/>
      <c r="AL50" s="30"/>
      <c r="AM50" s="30"/>
      <c r="AN50" s="30"/>
      <c r="AO50" s="30"/>
      <c r="AP50" s="20"/>
    </row>
    <row r="51" spans="1:42">
      <c r="Z51" s="13"/>
      <c r="AA51" s="13"/>
    </row>
    <row r="52" spans="1:42">
      <c r="Z52" s="13"/>
      <c r="AA52" s="13"/>
    </row>
    <row r="53" spans="1:42">
      <c r="Z53" s="13"/>
      <c r="AA53" s="13"/>
    </row>
    <row r="54" spans="1:42">
      <c r="Z54" s="13"/>
      <c r="AA54" s="13"/>
    </row>
    <row r="55" spans="1:42">
      <c r="Z55" s="13"/>
      <c r="AA55" s="13"/>
    </row>
    <row r="56" spans="1:42">
      <c r="Z56" s="13"/>
      <c r="AA56" s="13"/>
    </row>
    <row r="57" spans="1:42">
      <c r="Z57" s="13"/>
      <c r="AA57" s="13"/>
    </row>
    <row r="58" spans="1:42">
      <c r="Z58" s="13"/>
      <c r="AA58" s="13"/>
    </row>
    <row r="59" spans="1:42">
      <c r="Z59" s="13"/>
      <c r="AA59" s="13"/>
    </row>
    <row r="60" spans="1:42">
      <c r="Z60" s="13"/>
    </row>
  </sheetData>
  <pageMargins left="0.19685039370078741" right="0.19685039370078741" top="0.16" bottom="0.16" header="0.2" footer="0.16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KV_AMal_3.1_3.2</vt:lpstr>
      <vt:lpstr>KV_AMal_3.3</vt:lpstr>
      <vt:lpstr>KV_AMal_3.1_3.2!Druckbereich</vt:lpstr>
      <vt:lpstr>KV_AMal_3.3!Druckbereich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u80715196</dc:creator>
  <cp:lastModifiedBy>Schüpbach Salome BSV</cp:lastModifiedBy>
  <cp:lastPrinted>2019-10-02T13:23:16Z</cp:lastPrinted>
  <dcterms:created xsi:type="dcterms:W3CDTF">2012-10-19T07:31:18Z</dcterms:created>
  <dcterms:modified xsi:type="dcterms:W3CDTF">2024-12-06T08:53:53Z</dcterms:modified>
</cp:coreProperties>
</file>