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vw\"/>
    </mc:Choice>
  </mc:AlternateContent>
  <xr:revisionPtr revIDLastSave="0" documentId="13_ncr:1_{4F675CDA-E5CD-45B9-9081-54ADFD0A8189}" xr6:coauthVersionLast="47" xr6:coauthVersionMax="47" xr10:uidLastSave="{00000000-0000-0000-0000-000000000000}"/>
  <bookViews>
    <workbookView xWindow="38280" yWindow="-120" windowWidth="29040" windowHeight="15720" xr2:uid="{00000000-000D-0000-FFFF-FFFF00000000}"/>
  </bookViews>
  <sheets>
    <sheet name="VW_EC_3" sheetId="1" r:id="rId1"/>
  </sheets>
  <definedNames>
    <definedName name="_xlnm.Print_Area" localSheetId="0">VW_EC_3!$A$1:$CD$99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11" i="1" l="1"/>
  <c r="CC119" i="1"/>
  <c r="CD13" i="1"/>
  <c r="CC16" i="1"/>
  <c r="CC18" i="1"/>
  <c r="CB119" i="1"/>
  <c r="CC4" i="1" l="1"/>
  <c r="CC12" i="1"/>
  <c r="CC10" i="1"/>
  <c r="CD9" i="1"/>
  <c r="CD7" i="1"/>
  <c r="CC8" i="1"/>
  <c r="CD19" i="1"/>
  <c r="CD6" i="1"/>
  <c r="CD15" i="1"/>
  <c r="CC20" i="1"/>
  <c r="CD5" i="1"/>
  <c r="CC121" i="1"/>
  <c r="CC14" i="1"/>
  <c r="CD3" i="1"/>
  <c r="CC120" i="1"/>
  <c r="CD17" i="1"/>
  <c r="CB12" i="1"/>
  <c r="CB14" i="1"/>
  <c r="CB16" i="1"/>
  <c r="CB18" i="1"/>
  <c r="CB20" i="1"/>
  <c r="CA119" i="1"/>
  <c r="BZ119" i="1"/>
  <c r="BY119" i="1"/>
  <c r="BX119" i="1"/>
  <c r="BW119" i="1"/>
  <c r="BV119" i="1"/>
  <c r="BU119" i="1"/>
  <c r="BT119" i="1"/>
  <c r="BS119"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E119" i="1"/>
  <c r="CE6" i="1" l="1"/>
  <c r="CE13" i="1"/>
  <c r="CE7" i="1"/>
  <c r="CE3" i="1"/>
  <c r="CE17" i="1"/>
  <c r="CE11" i="1"/>
  <c r="CE5" i="1"/>
  <c r="CE15" i="1"/>
  <c r="CE19" i="1"/>
  <c r="CE9" i="1"/>
  <c r="K4" i="1"/>
  <c r="S120" i="1"/>
  <c r="AA120" i="1"/>
  <c r="AI120" i="1"/>
  <c r="AQ4" i="1"/>
  <c r="AY120" i="1"/>
  <c r="BG4" i="1"/>
  <c r="BO120" i="1"/>
  <c r="F8" i="1"/>
  <c r="N8" i="1"/>
  <c r="V8" i="1"/>
  <c r="AD8" i="1"/>
  <c r="AL8" i="1"/>
  <c r="U10" i="1"/>
  <c r="AS121" i="1"/>
  <c r="BQ10" i="1"/>
  <c r="H120" i="1"/>
  <c r="P4" i="1"/>
  <c r="X120" i="1"/>
  <c r="AF4" i="1"/>
  <c r="AN120" i="1"/>
  <c r="AV4" i="1"/>
  <c r="BD4" i="1"/>
  <c r="BL4" i="1"/>
  <c r="AH10" i="1"/>
  <c r="BV121" i="1"/>
  <c r="I4" i="1"/>
  <c r="R120" i="1"/>
  <c r="Z120" i="1"/>
  <c r="AH4" i="1"/>
  <c r="AO4" i="1"/>
  <c r="AX120" i="1"/>
  <c r="BF120" i="1"/>
  <c r="BN120" i="1"/>
  <c r="L8" i="1"/>
  <c r="U8" i="1"/>
  <c r="AC8" i="1"/>
  <c r="AK8" i="1"/>
  <c r="AR8" i="1"/>
  <c r="AZ8" i="1"/>
  <c r="BP8" i="1"/>
  <c r="AA10" i="1"/>
  <c r="AI10" i="1"/>
  <c r="AY121" i="1"/>
  <c r="BO10" i="1"/>
  <c r="AM12" i="1"/>
  <c r="AU12" i="1"/>
  <c r="BC12" i="1"/>
  <c r="BK12" i="1"/>
  <c r="J14" i="1"/>
  <c r="R14" i="1"/>
  <c r="Z14" i="1"/>
  <c r="AH14" i="1"/>
  <c r="AP14" i="1"/>
  <c r="AX14" i="1"/>
  <c r="BF14" i="1"/>
  <c r="BN14" i="1"/>
  <c r="BU14" i="1"/>
  <c r="AB16" i="1"/>
  <c r="AC20" i="1"/>
  <c r="AK20" i="1"/>
  <c r="BA20" i="1"/>
  <c r="BQ20" i="1"/>
  <c r="CA4" i="1"/>
  <c r="CB121" i="1"/>
  <c r="CB10" i="1"/>
  <c r="CB8" i="1"/>
  <c r="CA8" i="1"/>
  <c r="CB120" i="1"/>
  <c r="CB4" i="1"/>
  <c r="BR121" i="1"/>
  <c r="BP20" i="1"/>
  <c r="L4" i="1"/>
  <c r="AB120" i="1"/>
  <c r="AJ120" i="1"/>
  <c r="BH4" i="1"/>
  <c r="BP4" i="1"/>
  <c r="G8" i="1"/>
  <c r="O8" i="1"/>
  <c r="W8" i="1"/>
  <c r="AE8" i="1"/>
  <c r="AM8" i="1"/>
  <c r="AU8" i="1"/>
  <c r="AT10" i="1"/>
  <c r="W20" i="1"/>
  <c r="BC20" i="1"/>
  <c r="AH121" i="1"/>
  <c r="BY10" i="1"/>
  <c r="BZ16" i="1"/>
  <c r="AX8" i="1"/>
  <c r="BV8" i="1"/>
  <c r="BU121" i="1"/>
  <c r="L12" i="1"/>
  <c r="G14" i="1"/>
  <c r="BC14" i="1"/>
  <c r="BK14" i="1"/>
  <c r="R16" i="1"/>
  <c r="BF16" i="1"/>
  <c r="AC18" i="1"/>
  <c r="BI18" i="1"/>
  <c r="BE20" i="1"/>
  <c r="AY16" i="1"/>
  <c r="AY12" i="1"/>
  <c r="N14" i="1"/>
  <c r="AT14" i="1"/>
  <c r="AO16" i="1"/>
  <c r="BE16" i="1"/>
  <c r="BM16" i="1"/>
  <c r="L18" i="1"/>
  <c r="AZ18" i="1"/>
  <c r="BP18" i="1"/>
  <c r="BZ120" i="1"/>
  <c r="U12" i="1"/>
  <c r="BV10" i="1"/>
  <c r="BE14" i="1"/>
  <c r="H20" i="1"/>
  <c r="BC4" i="1"/>
  <c r="Y10" i="1"/>
  <c r="BA120" i="1"/>
  <c r="BT4" i="1"/>
  <c r="AT8" i="1"/>
  <c r="BJ8" i="1"/>
  <c r="BR8" i="1"/>
  <c r="M121" i="1"/>
  <c r="U121" i="1"/>
  <c r="AC10" i="1"/>
  <c r="AK10" i="1"/>
  <c r="AS10" i="1"/>
  <c r="BA121" i="1"/>
  <c r="BI121" i="1"/>
  <c r="BQ121" i="1"/>
  <c r="BE10" i="1"/>
  <c r="S8" i="1"/>
  <c r="AY8" i="1"/>
  <c r="BG8" i="1"/>
  <c r="BO8" i="1"/>
  <c r="J10" i="1"/>
  <c r="R121" i="1"/>
  <c r="Z10" i="1"/>
  <c r="AP121" i="1"/>
  <c r="AX121" i="1"/>
  <c r="BF121" i="1"/>
  <c r="BN10" i="1"/>
  <c r="T12" i="1"/>
  <c r="AB12" i="1"/>
  <c r="AJ12" i="1"/>
  <c r="AR12" i="1"/>
  <c r="AZ12" i="1"/>
  <c r="BP12" i="1"/>
  <c r="AM14" i="1"/>
  <c r="J16" i="1"/>
  <c r="Z16" i="1"/>
  <c r="AH16" i="1"/>
  <c r="AP16" i="1"/>
  <c r="U18" i="1"/>
  <c r="AP20" i="1"/>
  <c r="AY4" i="1"/>
  <c r="BI8" i="1"/>
  <c r="L10" i="1"/>
  <c r="T121" i="1"/>
  <c r="AR121" i="1"/>
  <c r="BH121" i="1"/>
  <c r="F12" i="1"/>
  <c r="N12" i="1"/>
  <c r="AD12" i="1"/>
  <c r="AK12" i="1"/>
  <c r="AT12" i="1"/>
  <c r="BA12" i="1"/>
  <c r="BI12" i="1"/>
  <c r="BQ12" i="1"/>
  <c r="I14" i="1"/>
  <c r="Q14" i="1"/>
  <c r="Y14" i="1"/>
  <c r="AG14" i="1"/>
  <c r="AN14" i="1"/>
  <c r="AW14" i="1"/>
  <c r="BD14" i="1"/>
  <c r="BM14" i="1"/>
  <c r="K16" i="1"/>
  <c r="T16" i="1"/>
  <c r="AA16" i="1"/>
  <c r="AJ16" i="1"/>
  <c r="AR16" i="1"/>
  <c r="AZ16" i="1"/>
  <c r="BG16" i="1"/>
  <c r="BO16" i="1"/>
  <c r="F18" i="1"/>
  <c r="N18" i="1"/>
  <c r="W18" i="1"/>
  <c r="AD18" i="1"/>
  <c r="AL18" i="1"/>
  <c r="AT18" i="1"/>
  <c r="BC18" i="1"/>
  <c r="BJ18" i="1"/>
  <c r="BR18" i="1"/>
  <c r="AI4" i="1"/>
  <c r="BC8" i="1"/>
  <c r="BK8" i="1"/>
  <c r="BS8" i="1"/>
  <c r="F10" i="1"/>
  <c r="N121" i="1"/>
  <c r="V121" i="1"/>
  <c r="AD121" i="1"/>
  <c r="AL121" i="1"/>
  <c r="AT121" i="1"/>
  <c r="BB121" i="1"/>
  <c r="BJ10" i="1"/>
  <c r="BR10" i="1"/>
  <c r="X12" i="1"/>
  <c r="K14" i="1"/>
  <c r="AQ14" i="1"/>
  <c r="I18" i="1"/>
  <c r="Q18" i="1"/>
  <c r="Y18" i="1"/>
  <c r="AG18" i="1"/>
  <c r="AO18" i="1"/>
  <c r="AW18" i="1"/>
  <c r="BM18" i="1"/>
  <c r="BY14" i="1"/>
  <c r="N20" i="1"/>
  <c r="V20" i="1"/>
  <c r="AT20" i="1"/>
  <c r="BB20" i="1"/>
  <c r="BZ20" i="1"/>
  <c r="AQ120" i="1"/>
  <c r="BN121" i="1"/>
  <c r="AX10" i="1"/>
  <c r="J121" i="1"/>
  <c r="R10" i="1"/>
  <c r="X20" i="1"/>
  <c r="AN20" i="1"/>
  <c r="BL20" i="1"/>
  <c r="BL16" i="1"/>
  <c r="P20" i="1"/>
  <c r="AF20" i="1"/>
  <c r="AV20" i="1"/>
  <c r="BD20" i="1"/>
  <c r="BT20" i="1"/>
  <c r="BD120" i="1"/>
  <c r="BV120" i="1"/>
  <c r="AZ4" i="1"/>
  <c r="BB8" i="1"/>
  <c r="V10" i="1"/>
  <c r="BD12" i="1"/>
  <c r="U120" i="1"/>
  <c r="AS120" i="1"/>
  <c r="BA4" i="1"/>
  <c r="G16" i="1"/>
  <c r="O16" i="1"/>
  <c r="W16" i="1"/>
  <c r="AE16" i="1"/>
  <c r="AM16" i="1"/>
  <c r="AU16" i="1"/>
  <c r="BC16" i="1"/>
  <c r="BK16" i="1"/>
  <c r="BS16" i="1"/>
  <c r="BF18" i="1"/>
  <c r="G20" i="1"/>
  <c r="AY18" i="1"/>
  <c r="AC4" i="1"/>
  <c r="AH18" i="1"/>
  <c r="BB120" i="1"/>
  <c r="M14" i="1"/>
  <c r="U14" i="1"/>
  <c r="AC14" i="1"/>
  <c r="AK14" i="1"/>
  <c r="AS14" i="1"/>
  <c r="BA14" i="1"/>
  <c r="BI14" i="1"/>
  <c r="BQ14" i="1"/>
  <c r="H16" i="1"/>
  <c r="P16" i="1"/>
  <c r="X16" i="1"/>
  <c r="AF16" i="1"/>
  <c r="AN16" i="1"/>
  <c r="AV16" i="1"/>
  <c r="BD16" i="1"/>
  <c r="BT16" i="1"/>
  <c r="K18" i="1"/>
  <c r="S18" i="1"/>
  <c r="AA18" i="1"/>
  <c r="AI18" i="1"/>
  <c r="AQ18" i="1"/>
  <c r="BG18" i="1"/>
  <c r="BO18" i="1"/>
  <c r="BV18" i="1"/>
  <c r="BW4" i="1"/>
  <c r="BY12" i="1"/>
  <c r="BZ18" i="1"/>
  <c r="CA10" i="1"/>
  <c r="J8" i="1"/>
  <c r="Z8" i="1"/>
  <c r="AP8" i="1"/>
  <c r="I16" i="1"/>
  <c r="Q16" i="1"/>
  <c r="AW16" i="1"/>
  <c r="BN16" i="1"/>
  <c r="BV16" i="1"/>
  <c r="M18" i="1"/>
  <c r="AK18" i="1"/>
  <c r="AS18" i="1"/>
  <c r="BA18" i="1"/>
  <c r="BQ18" i="1"/>
  <c r="AX20" i="1"/>
  <c r="BF20" i="1"/>
  <c r="BN20" i="1"/>
  <c r="BV20" i="1"/>
  <c r="M120" i="1"/>
  <c r="AH8" i="1"/>
  <c r="BF8" i="1"/>
  <c r="BN8" i="1"/>
  <c r="BP10" i="1"/>
  <c r="AK121" i="1"/>
  <c r="BG20" i="1"/>
  <c r="BW10" i="1"/>
  <c r="L20" i="1"/>
  <c r="AB20" i="1"/>
  <c r="AJ20" i="1"/>
  <c r="BH20" i="1"/>
  <c r="AQ121" i="1"/>
  <c r="BA8" i="1"/>
  <c r="BE120" i="1"/>
  <c r="X4" i="1"/>
  <c r="AX4" i="1"/>
  <c r="AH120" i="1"/>
  <c r="Q20" i="1"/>
  <c r="AO14" i="1"/>
  <c r="AI121" i="1"/>
  <c r="AW4" i="1"/>
  <c r="AI16" i="1"/>
  <c r="AZ121" i="1"/>
  <c r="AJ8" i="1"/>
  <c r="R4" i="1"/>
  <c r="V18" i="1"/>
  <c r="BP16" i="1"/>
  <c r="L16" i="1"/>
  <c r="G12" i="1"/>
  <c r="W12" i="1"/>
  <c r="BY121" i="1"/>
  <c r="AG20" i="1"/>
  <c r="K120" i="1"/>
  <c r="K10" i="1"/>
  <c r="AR10" i="1"/>
  <c r="T8" i="1"/>
  <c r="AC121" i="1"/>
  <c r="BI10" i="1"/>
  <c r="BO4" i="1"/>
  <c r="AA4" i="1"/>
  <c r="BL14" i="1"/>
  <c r="AS12" i="1"/>
  <c r="AG12" i="1"/>
  <c r="BM12" i="1"/>
  <c r="AQ16" i="1"/>
  <c r="BQ8" i="1"/>
  <c r="AG4" i="1"/>
  <c r="S16" i="1"/>
  <c r="AB10" i="1"/>
  <c r="M10" i="1"/>
  <c r="BH16" i="1"/>
  <c r="AC12" i="1"/>
  <c r="X8" i="1"/>
  <c r="BV12" i="1"/>
  <c r="BU18" i="1"/>
  <c r="BX4" i="1"/>
  <c r="AZ10" i="1"/>
  <c r="I20" i="1"/>
  <c r="AO20" i="1"/>
  <c r="AO120" i="1"/>
  <c r="Q120" i="1"/>
  <c r="AB121" i="1"/>
  <c r="T4" i="1"/>
  <c r="BA10" i="1"/>
  <c r="BG120" i="1"/>
  <c r="S4" i="1"/>
  <c r="BB18" i="1"/>
  <c r="V12" i="1"/>
  <c r="BY16" i="1"/>
  <c r="BV14" i="1"/>
  <c r="AB8" i="1"/>
  <c r="AH20" i="1"/>
  <c r="AL12" i="1"/>
  <c r="AU20" i="1"/>
  <c r="CA12" i="1"/>
  <c r="AQ10" i="1"/>
  <c r="G18" i="1"/>
  <c r="Y20" i="1"/>
  <c r="BM20" i="1"/>
  <c r="M8" i="1"/>
  <c r="Y120" i="1"/>
  <c r="BO121" i="1"/>
  <c r="BM4" i="1"/>
  <c r="Q4" i="1"/>
  <c r="T10" i="1"/>
  <c r="BU4" i="1"/>
  <c r="BR12" i="1"/>
  <c r="AN8" i="1"/>
  <c r="AW20" i="1"/>
  <c r="BQ120" i="1"/>
  <c r="AS4" i="1"/>
  <c r="AR120" i="1"/>
  <c r="BJ121" i="1"/>
  <c r="G4" i="1"/>
  <c r="O120" i="1"/>
  <c r="V120" i="1"/>
  <c r="AD120" i="1"/>
  <c r="AL120" i="1"/>
  <c r="AU120" i="1"/>
  <c r="BB4" i="1"/>
  <c r="BK120" i="1"/>
  <c r="BS120" i="1"/>
  <c r="I10" i="1"/>
  <c r="Q121" i="1"/>
  <c r="Y121" i="1"/>
  <c r="AG121" i="1"/>
  <c r="AO121" i="1"/>
  <c r="AW10" i="1"/>
  <c r="BE121" i="1"/>
  <c r="BM121" i="1"/>
  <c r="K12" i="1"/>
  <c r="Z12" i="1"/>
  <c r="AI12" i="1"/>
  <c r="AQ12" i="1"/>
  <c r="BF12" i="1"/>
  <c r="BO12" i="1"/>
  <c r="F14" i="1"/>
  <c r="V14" i="1"/>
  <c r="AD14" i="1"/>
  <c r="AL14" i="1"/>
  <c r="BB14" i="1"/>
  <c r="BJ14" i="1"/>
  <c r="BR14" i="1"/>
  <c r="BY18" i="1"/>
  <c r="S20" i="1"/>
  <c r="AQ20" i="1"/>
  <c r="AY20" i="1"/>
  <c r="BO20" i="1"/>
  <c r="BX20" i="1"/>
  <c r="BQ4" i="1"/>
  <c r="U4" i="1"/>
  <c r="AR4" i="1"/>
  <c r="BN18" i="1"/>
  <c r="R20" i="1"/>
  <c r="T18" i="1"/>
  <c r="AB18" i="1"/>
  <c r="BH18" i="1"/>
  <c r="BW120" i="1"/>
  <c r="BX121" i="1"/>
  <c r="M20" i="1"/>
  <c r="U20" i="1"/>
  <c r="AS20" i="1"/>
  <c r="BI20" i="1"/>
  <c r="BZ14" i="1"/>
  <c r="AC120" i="1"/>
  <c r="T120" i="1"/>
  <c r="Z20" i="1"/>
  <c r="F121" i="1"/>
  <c r="BI4" i="1"/>
  <c r="AJ4" i="1"/>
  <c r="AL10" i="1"/>
  <c r="Z4" i="1"/>
  <c r="R8" i="1"/>
  <c r="J20" i="1"/>
  <c r="H14" i="1"/>
  <c r="P14" i="1"/>
  <c r="X14" i="1"/>
  <c r="AF14" i="1"/>
  <c r="AV14" i="1"/>
  <c r="BS14" i="1"/>
  <c r="BZ12" i="1"/>
  <c r="BZ8" i="1"/>
  <c r="BT8" i="1"/>
  <c r="N10" i="1"/>
  <c r="BU20" i="1"/>
  <c r="BB12" i="1"/>
  <c r="AE20" i="1"/>
  <c r="AM20" i="1"/>
  <c r="BK20" i="1"/>
  <c r="BS20" i="1"/>
  <c r="BZ10" i="1"/>
  <c r="P8" i="1"/>
  <c r="AK120" i="1"/>
  <c r="M4" i="1"/>
  <c r="BB10" i="1"/>
  <c r="BH120" i="1"/>
  <c r="AB4" i="1"/>
  <c r="AD10" i="1"/>
  <c r="BP120" i="1"/>
  <c r="O18" i="1"/>
  <c r="X18" i="1"/>
  <c r="AE18" i="1"/>
  <c r="AM18" i="1"/>
  <c r="AU18" i="1"/>
  <c r="BD18" i="1"/>
  <c r="BK18" i="1"/>
  <c r="BS18" i="1"/>
  <c r="BW12" i="1"/>
  <c r="BW8" i="1"/>
  <c r="CA14" i="1"/>
  <c r="AZ120" i="1"/>
  <c r="AV8" i="1"/>
  <c r="L120" i="1"/>
  <c r="BI120" i="1"/>
  <c r="AK4" i="1"/>
  <c r="BE18" i="1"/>
  <c r="AE12" i="1"/>
  <c r="BS12" i="1"/>
  <c r="Q10" i="1"/>
  <c r="AV120" i="1"/>
  <c r="H4" i="1"/>
  <c r="BX16" i="1"/>
  <c r="P121" i="1"/>
  <c r="AX16" i="1"/>
  <c r="BG10" i="1"/>
  <c r="AA121" i="1"/>
  <c r="AS8" i="1"/>
  <c r="BM120" i="1"/>
  <c r="AW120" i="1"/>
  <c r="AG120" i="1"/>
  <c r="AR18" i="1"/>
  <c r="BP121" i="1"/>
  <c r="AI8" i="1"/>
  <c r="BN4" i="1"/>
  <c r="AN4" i="1"/>
  <c r="BM10" i="1"/>
  <c r="AO10" i="1"/>
  <c r="BR20" i="1"/>
  <c r="J4" i="1"/>
  <c r="O20" i="1"/>
  <c r="AX18" i="1"/>
  <c r="R18" i="1"/>
  <c r="AG16" i="1"/>
  <c r="AE14" i="1"/>
  <c r="F20" i="1"/>
  <c r="AU14" i="1"/>
  <c r="BW20" i="1"/>
  <c r="BX14" i="1"/>
  <c r="I121" i="1"/>
  <c r="Z121" i="1"/>
  <c r="W4" i="1"/>
  <c r="AW121" i="1"/>
  <c r="J120" i="1"/>
  <c r="I120" i="1"/>
  <c r="T20" i="1"/>
  <c r="BG121" i="1"/>
  <c r="AJ18" i="1"/>
  <c r="BL10" i="1"/>
  <c r="AJ10" i="1"/>
  <c r="BH8" i="1"/>
  <c r="AA8" i="1"/>
  <c r="AP4" i="1"/>
  <c r="BT10" i="1"/>
  <c r="K20" i="1"/>
  <c r="Y16" i="1"/>
  <c r="W14" i="1"/>
  <c r="BF10" i="1"/>
  <c r="M12" i="1"/>
  <c r="P12" i="1"/>
  <c r="AN12" i="1"/>
  <c r="AV12" i="1"/>
  <c r="BL12" i="1"/>
  <c r="BW18" i="1"/>
  <c r="BX12" i="1"/>
  <c r="CA20" i="1"/>
  <c r="V4" i="1"/>
  <c r="BU10" i="1"/>
  <c r="BL120" i="1"/>
  <c r="AQ8" i="1"/>
  <c r="AY10" i="1"/>
  <c r="S10" i="1"/>
  <c r="BH10" i="1"/>
  <c r="AJ121" i="1"/>
  <c r="BF4" i="1"/>
  <c r="AF120" i="1"/>
  <c r="AG10" i="1"/>
  <c r="AP120" i="1"/>
  <c r="BJ20" i="1"/>
  <c r="AP18" i="1"/>
  <c r="J18" i="1"/>
  <c r="O14" i="1"/>
  <c r="AD20" i="1"/>
  <c r="BT14" i="1"/>
  <c r="BU12" i="1"/>
  <c r="BW16" i="1"/>
  <c r="BZ121" i="1"/>
  <c r="CA18" i="1"/>
  <c r="AP10" i="1"/>
  <c r="P120" i="1"/>
  <c r="S121" i="1"/>
  <c r="BE4" i="1"/>
  <c r="Y4" i="1"/>
  <c r="AF10" i="1"/>
  <c r="K8" i="1"/>
  <c r="BJ12" i="1"/>
  <c r="I8" i="1"/>
  <c r="Y8" i="1"/>
  <c r="AG8" i="1"/>
  <c r="BE8" i="1"/>
  <c r="BM8" i="1"/>
  <c r="H10" i="1"/>
  <c r="P10" i="1"/>
  <c r="X121" i="1"/>
  <c r="AE121" i="1"/>
  <c r="AM10" i="1"/>
  <c r="AU10" i="1"/>
  <c r="BC10" i="1"/>
  <c r="BK10" i="1"/>
  <c r="BS10" i="1"/>
  <c r="J12" i="1"/>
  <c r="Q12" i="1"/>
  <c r="Y12" i="1"/>
  <c r="AH12" i="1"/>
  <c r="AP12" i="1"/>
  <c r="AX12" i="1"/>
  <c r="BE12" i="1"/>
  <c r="BN12" i="1"/>
  <c r="L14" i="1"/>
  <c r="T14" i="1"/>
  <c r="AB14" i="1"/>
  <c r="AJ14" i="1"/>
  <c r="AR14" i="1"/>
  <c r="AZ14" i="1"/>
  <c r="BH14" i="1"/>
  <c r="BP14" i="1"/>
  <c r="F16" i="1"/>
  <c r="N16" i="1"/>
  <c r="U16" i="1"/>
  <c r="AD16" i="1"/>
  <c r="AL16" i="1"/>
  <c r="AT16" i="1"/>
  <c r="BA16" i="1"/>
  <c r="BJ16" i="1"/>
  <c r="BR16" i="1"/>
  <c r="BW14" i="1"/>
  <c r="BY8" i="1"/>
  <c r="CA16" i="1"/>
  <c r="S12" i="1"/>
  <c r="AA12" i="1"/>
  <c r="BG12" i="1"/>
  <c r="AL20" i="1"/>
  <c r="L121" i="1"/>
  <c r="K121" i="1"/>
  <c r="AV10" i="1"/>
  <c r="Z18" i="1"/>
  <c r="BU16" i="1"/>
  <c r="BH12" i="1"/>
  <c r="BV4" i="1"/>
  <c r="BU120" i="1"/>
  <c r="BX18" i="1"/>
  <c r="BX120" i="1"/>
  <c r="N120" i="1"/>
  <c r="G120" i="1"/>
  <c r="BB16" i="1"/>
  <c r="V16" i="1"/>
  <c r="AE10" i="1"/>
  <c r="O10" i="1"/>
  <c r="AW8" i="1"/>
  <c r="Q8" i="1"/>
  <c r="AV18" i="1"/>
  <c r="P18" i="1"/>
  <c r="BL121" i="1"/>
  <c r="AV121" i="1"/>
  <c r="AF121" i="1"/>
  <c r="BC120" i="1"/>
  <c r="W120" i="1"/>
  <c r="N4" i="1"/>
  <c r="AS16" i="1"/>
  <c r="M16" i="1"/>
  <c r="AU121" i="1"/>
  <c r="BT18" i="1"/>
  <c r="AF12" i="1"/>
  <c r="I12" i="1"/>
  <c r="BW121" i="1"/>
  <c r="BX8" i="1"/>
  <c r="BY20" i="1"/>
  <c r="BK121" i="1"/>
  <c r="BR4" i="1"/>
  <c r="AT4" i="1"/>
  <c r="H8" i="1"/>
  <c r="BJ4" i="1"/>
  <c r="AI20" i="1"/>
  <c r="AI14" i="1"/>
  <c r="BU8" i="1"/>
  <c r="AO12" i="1"/>
  <c r="BZ4" i="1"/>
  <c r="CA121" i="1"/>
  <c r="AR20" i="1"/>
  <c r="O121" i="1"/>
  <c r="G10" i="1"/>
  <c r="AO8" i="1"/>
  <c r="AN18" i="1"/>
  <c r="H18" i="1"/>
  <c r="AF8" i="1"/>
  <c r="BR120" i="1"/>
  <c r="AT120" i="1"/>
  <c r="BL8" i="1"/>
  <c r="BJ120" i="1"/>
  <c r="F4" i="1"/>
  <c r="BQ16" i="1"/>
  <c r="AK16" i="1"/>
  <c r="BO14" i="1"/>
  <c r="BT12" i="1"/>
  <c r="BY120" i="1"/>
  <c r="CA120" i="1"/>
  <c r="AZ20" i="1"/>
  <c r="H121" i="1"/>
  <c r="BD10" i="1"/>
  <c r="AN10" i="1"/>
  <c r="BS4" i="1"/>
  <c r="AM4" i="1"/>
  <c r="AL4" i="1"/>
  <c r="BD8" i="1"/>
  <c r="AA20" i="1"/>
  <c r="AA14" i="1"/>
  <c r="BT120" i="1"/>
  <c r="H12" i="1"/>
  <c r="AW12" i="1"/>
  <c r="O12" i="1"/>
  <c r="BX10" i="1"/>
  <c r="BY4" i="1"/>
  <c r="AM121" i="1"/>
  <c r="W10" i="1"/>
  <c r="BL18" i="1"/>
  <c r="AF18" i="1"/>
  <c r="BD121" i="1"/>
  <c r="AN121" i="1"/>
  <c r="AM120" i="1"/>
  <c r="BI16" i="1"/>
  <c r="AC16" i="1"/>
  <c r="BG14" i="1"/>
  <c r="O4" i="1"/>
  <c r="BS121" i="1"/>
  <c r="BC121" i="1"/>
  <c r="W121" i="1"/>
  <c r="BK4" i="1"/>
  <c r="AE4" i="1"/>
  <c r="AD4" i="1"/>
  <c r="AU4" i="1"/>
  <c r="X10" i="1"/>
  <c r="S14" i="1"/>
  <c r="BT121" i="1"/>
  <c r="R12" i="1"/>
  <c r="F120" i="1"/>
  <c r="G121" i="1"/>
  <c r="AE120" i="1"/>
  <c r="AY14" i="1"/>
</calcChain>
</file>

<file path=xl/sharedStrings.xml><?xml version="1.0" encoding="utf-8"?>
<sst xmlns="http://schemas.openxmlformats.org/spreadsheetml/2006/main" count="165" uniqueCount="63">
  <si>
    <t>EC 3B
Population résidante, nombre de cotisants AVS, taux de variation</t>
  </si>
  <si>
    <t>…</t>
  </si>
  <si>
    <t>VR in %</t>
  </si>
  <si>
    <t>TV en %</t>
  </si>
  <si>
    <t>in Mio. Fr.</t>
  </si>
  <si>
    <t>Bruttonationaleinkommen (BNE)</t>
  </si>
  <si>
    <t>Revenu national brut (RNB)</t>
  </si>
  <si>
    <t>1948=100</t>
  </si>
  <si>
    <t>in 1’000</t>
  </si>
  <si>
    <r>
      <t>AHV-Beitragszahlende</t>
    </r>
    <r>
      <rPr>
        <b/>
        <vertAlign val="superscript"/>
        <sz val="10"/>
        <rFont val="Arial"/>
        <family val="2"/>
      </rPr>
      <t>3</t>
    </r>
  </si>
  <si>
    <t>en milliers</t>
  </si>
  <si>
    <r>
      <t>Nombre de cotisants AVS</t>
    </r>
    <r>
      <rPr>
        <b/>
        <vertAlign val="superscript"/>
        <sz val="10"/>
        <rFont val="Arial"/>
        <family val="2"/>
      </rPr>
      <t>3</t>
    </r>
  </si>
  <si>
    <t>Männer</t>
  </si>
  <si>
    <t>Frauen</t>
  </si>
  <si>
    <r>
      <t>Erwerbstätige</t>
    </r>
    <r>
      <rPr>
        <b/>
        <vertAlign val="superscript"/>
        <sz val="10"/>
        <rFont val="Arial"/>
        <family val="2"/>
      </rPr>
      <t>2</t>
    </r>
  </si>
  <si>
    <r>
      <t>Wohnbevölkerung</t>
    </r>
    <r>
      <rPr>
        <b/>
        <vertAlign val="superscript"/>
        <sz val="10"/>
        <rFont val="Arial"/>
        <family val="2"/>
      </rPr>
      <t>1</t>
    </r>
  </si>
  <si>
    <r>
      <t>Population résidante</t>
    </r>
    <r>
      <rPr>
        <b/>
        <vertAlign val="superscript"/>
        <sz val="10"/>
        <rFont val="Arial"/>
        <family val="2"/>
      </rPr>
      <t>1</t>
    </r>
  </si>
  <si>
    <t>2012</t>
  </si>
  <si>
    <t>2011</t>
  </si>
  <si>
    <t>2010</t>
  </si>
  <si>
    <t>2009</t>
  </si>
  <si>
    <t>2008</t>
  </si>
  <si>
    <t>2007</t>
  </si>
  <si>
    <t>2006</t>
  </si>
  <si>
    <t>2005</t>
  </si>
  <si>
    <t>2004</t>
  </si>
  <si>
    <t>2013</t>
  </si>
  <si>
    <r>
      <t>Population résidante</t>
    </r>
    <r>
      <rPr>
        <vertAlign val="superscript"/>
        <sz val="10"/>
        <rFont val="Arial"/>
        <family val="2"/>
      </rPr>
      <t>1</t>
    </r>
  </si>
  <si>
    <r>
      <t>Wohnbevölkerung</t>
    </r>
    <r>
      <rPr>
        <vertAlign val="superscript"/>
        <sz val="10"/>
        <rFont val="Arial"/>
        <family val="2"/>
      </rPr>
      <t>1</t>
    </r>
  </si>
  <si>
    <r>
      <t>AHV-Beitragszahlende</t>
    </r>
    <r>
      <rPr>
        <vertAlign val="superscript"/>
        <sz val="10"/>
        <rFont val="Arial"/>
        <family val="2"/>
      </rPr>
      <t>3</t>
    </r>
  </si>
  <si>
    <t xml:space="preserve">Taux de variation </t>
  </si>
  <si>
    <t>Veränderungsraten</t>
  </si>
  <si>
    <t>en mio de francs</t>
  </si>
  <si>
    <t>2014</t>
  </si>
  <si>
    <t>Femmes</t>
  </si>
  <si>
    <t>Hommes</t>
  </si>
  <si>
    <r>
      <t>Nombre de cotisants AVS</t>
    </r>
    <r>
      <rPr>
        <vertAlign val="superscript"/>
        <sz val="10"/>
        <rFont val="Arial"/>
        <family val="2"/>
      </rPr>
      <t>3</t>
    </r>
  </si>
  <si>
    <t>2015</t>
  </si>
  <si>
    <t>VW 3B
Wohnbevölkerung und AHV-Beitragszahlende, Veränderungsraten</t>
  </si>
  <si>
    <t>2016</t>
  </si>
  <si>
    <r>
      <t>Nominallohnindex</t>
    </r>
    <r>
      <rPr>
        <b/>
        <vertAlign val="superscript"/>
        <sz val="10"/>
        <rFont val="Arial"/>
        <family val="2"/>
      </rPr>
      <t>5</t>
    </r>
  </si>
  <si>
    <r>
      <t>Konsumentenpreise</t>
    </r>
    <r>
      <rPr>
        <b/>
        <vertAlign val="superscript"/>
        <sz val="10"/>
        <rFont val="Arial"/>
        <family val="2"/>
      </rPr>
      <t>6</t>
    </r>
  </si>
  <si>
    <r>
      <t>Revenus soumis à l’AVS</t>
    </r>
    <r>
      <rPr>
        <b/>
        <vertAlign val="superscript"/>
        <sz val="10"/>
        <rFont val="Arial"/>
        <family val="2"/>
      </rPr>
      <t>4</t>
    </r>
  </si>
  <si>
    <r>
      <t>Salaires nominaux</t>
    </r>
    <r>
      <rPr>
        <b/>
        <vertAlign val="superscript"/>
        <sz val="10"/>
        <rFont val="Arial"/>
        <family val="2"/>
      </rPr>
      <t>5</t>
    </r>
  </si>
  <si>
    <r>
      <t>Prix à la consommation</t>
    </r>
    <r>
      <rPr>
        <b/>
        <vertAlign val="superscript"/>
        <sz val="10"/>
        <rFont val="Arial"/>
        <family val="2"/>
      </rPr>
      <t>6</t>
    </r>
  </si>
  <si>
    <t>2017</t>
  </si>
  <si>
    <t>2018</t>
  </si>
  <si>
    <r>
      <t>Personnes actives occupées</t>
    </r>
    <r>
      <rPr>
        <b/>
        <vertAlign val="superscript"/>
        <sz val="10"/>
        <rFont val="Arial"/>
        <family val="2"/>
      </rPr>
      <t>2</t>
    </r>
  </si>
  <si>
    <t>2019</t>
  </si>
  <si>
    <r>
      <t>AHV-pflichtiges Einkommen</t>
    </r>
    <r>
      <rPr>
        <b/>
        <vertAlign val="superscript"/>
        <sz val="10"/>
        <rFont val="Arial"/>
        <family val="2"/>
      </rPr>
      <t>4</t>
    </r>
  </si>
  <si>
    <r>
      <t>Produit intérieur brut (PIB)</t>
    </r>
    <r>
      <rPr>
        <b/>
        <vertAlign val="superscript"/>
        <sz val="10"/>
        <rFont val="Arial"/>
        <family val="2"/>
      </rPr>
      <t xml:space="preserve">7 </t>
    </r>
    <r>
      <rPr>
        <b/>
        <sz val="10"/>
        <rFont val="Arial"/>
        <family val="2"/>
      </rPr>
      <t>SEC 2010</t>
    </r>
  </si>
  <si>
    <r>
      <t>Bruttoinlandprodukt (BIP)</t>
    </r>
    <r>
      <rPr>
        <b/>
        <vertAlign val="superscript"/>
        <sz val="10"/>
        <rFont val="Arial"/>
        <family val="2"/>
      </rPr>
      <t xml:space="preserve">7 </t>
    </r>
    <r>
      <rPr>
        <b/>
        <sz val="10"/>
        <rFont val="Arial"/>
        <family val="2"/>
      </rPr>
      <t>ESVG 2010</t>
    </r>
  </si>
  <si>
    <t>2020</t>
  </si>
  <si>
    <t>2021</t>
  </si>
  <si>
    <t>2022</t>
  </si>
  <si>
    <t>VW 3
Gesamtwirtschaftliche Rahmendaten</t>
  </si>
  <si>
    <t>EC 3
Données démographiques et économiques</t>
  </si>
  <si>
    <t>2023</t>
  </si>
  <si>
    <t>2024</t>
  </si>
  <si>
    <t>TV 2023/2024</t>
  </si>
  <si>
    <t>Ø TV 2014–2024</t>
  </si>
  <si>
    <t>VR 2023/2024</t>
  </si>
  <si>
    <t>Ø VR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</si>
</sst>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000"/>
  </numFmts>
  <fonts count="12">
    <font>
      <sz val="10"/>
      <name val="Helv"/>
    </font>
    <font>
      <sz val="9"/>
      <name val="Helv"/>
    </font>
    <font>
      <sz val="10"/>
      <name val="Arial"/>
      <family val="2"/>
    </font>
    <font>
      <b/>
      <sz val="10"/>
      <name val="Arial"/>
      <family val="2"/>
    </font>
    <font>
      <i/>
      <sz val="10"/>
      <name val="Arial"/>
      <family val="2"/>
    </font>
    <font>
      <b/>
      <sz val="14"/>
      <name val="Arial"/>
      <family val="2"/>
    </font>
    <font>
      <b/>
      <vertAlign val="superscript"/>
      <sz val="10"/>
      <name val="Arial"/>
      <family val="2"/>
    </font>
    <font>
      <sz val="10"/>
      <name val="Geneva"/>
    </font>
    <font>
      <sz val="12"/>
      <name val="Arial"/>
      <family val="2"/>
    </font>
    <font>
      <vertAlign val="superscript"/>
      <sz val="10"/>
      <name val="Arial"/>
      <family val="2"/>
    </font>
    <font>
      <sz val="8"/>
      <name val="Helv"/>
    </font>
    <font>
      <sz val="10"/>
      <name val="Helv"/>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thin">
        <color indexed="64"/>
      </top>
      <bottom/>
      <diagonal/>
    </border>
  </borders>
  <cellStyleXfs count="5">
    <xf numFmtId="0" fontId="0" fillId="0" borderId="0"/>
    <xf numFmtId="9" fontId="7" fillId="0" borderId="0" applyFont="0" applyFill="0" applyBorder="0" applyAlignment="0" applyProtection="0"/>
    <xf numFmtId="0" fontId="1" fillId="0" borderId="0"/>
    <xf numFmtId="0" fontId="8" fillId="0" borderId="0"/>
    <xf numFmtId="0" fontId="2" fillId="0" borderId="0"/>
  </cellStyleXfs>
  <cellXfs count="50">
    <xf numFmtId="0" fontId="0" fillId="0" borderId="0" xfId="0"/>
    <xf numFmtId="164" fontId="2" fillId="0" borderId="1" xfId="1" applyNumberFormat="1" applyFont="1" applyFill="1" applyBorder="1" applyAlignment="1">
      <alignment horizontal="right"/>
    </xf>
    <xf numFmtId="10" fontId="1" fillId="0" borderId="0" xfId="1" applyNumberFormat="1" applyFont="1" applyFill="1"/>
    <xf numFmtId="164" fontId="1" fillId="0" borderId="0" xfId="1" applyNumberFormat="1" applyFont="1" applyFill="1"/>
    <xf numFmtId="49" fontId="5" fillId="0" borderId="0" xfId="2" applyNumberFormat="1" applyFont="1" applyFill="1" applyAlignment="1">
      <alignment horizontal="left" vertical="top" wrapText="1"/>
    </xf>
    <xf numFmtId="0" fontId="3" fillId="0" borderId="10" xfId="3" applyFont="1" applyFill="1" applyBorder="1" applyAlignment="1">
      <alignment horizontal="right" wrapText="1"/>
    </xf>
    <xf numFmtId="0" fontId="3" fillId="0" borderId="7" xfId="0" applyFont="1" applyFill="1" applyBorder="1" applyAlignment="1">
      <alignment vertical="top" wrapText="1"/>
    </xf>
    <xf numFmtId="0" fontId="11" fillId="0" borderId="0" xfId="0" applyFont="1" applyFill="1"/>
    <xf numFmtId="49" fontId="2" fillId="0" borderId="10" xfId="2" applyNumberFormat="1" applyFont="1" applyFill="1" applyBorder="1" applyAlignment="1">
      <alignment horizontal="right"/>
    </xf>
    <xf numFmtId="0" fontId="3" fillId="0" borderId="10" xfId="0" applyFont="1" applyFill="1" applyBorder="1" applyAlignment="1">
      <alignment horizontal="left" wrapText="1"/>
    </xf>
    <xf numFmtId="49" fontId="3" fillId="0" borderId="7" xfId="2" applyNumberFormat="1" applyFont="1" applyFill="1" applyBorder="1" applyAlignment="1">
      <alignment horizontal="left" vertical="top" wrapText="1"/>
    </xf>
    <xf numFmtId="49" fontId="2" fillId="0" borderId="6" xfId="2" applyNumberFormat="1" applyFont="1" applyFill="1" applyBorder="1" applyAlignment="1">
      <alignment horizontal="left" vertical="top" wrapText="1"/>
    </xf>
    <xf numFmtId="3" fontId="2" fillId="0" borderId="6" xfId="2" applyNumberFormat="1" applyFont="1" applyFill="1" applyBorder="1" applyAlignment="1">
      <alignment horizontal="right"/>
    </xf>
    <xf numFmtId="3" fontId="2" fillId="0" borderId="12" xfId="2" applyNumberFormat="1" applyFont="1" applyFill="1" applyBorder="1" applyAlignment="1">
      <alignment horizontal="right"/>
    </xf>
    <xf numFmtId="165" fontId="2" fillId="0" borderId="12" xfId="0" applyNumberFormat="1" applyFont="1" applyFill="1" applyBorder="1" applyAlignment="1">
      <alignment horizontal="right"/>
    </xf>
    <xf numFmtId="165" fontId="2" fillId="0" borderId="16" xfId="0" applyNumberFormat="1" applyFont="1" applyFill="1" applyBorder="1" applyAlignment="1">
      <alignment horizontal="right"/>
    </xf>
    <xf numFmtId="49" fontId="3" fillId="0" borderId="9" xfId="2" applyNumberFormat="1" applyFont="1" applyFill="1" applyBorder="1" applyAlignment="1">
      <alignment horizontal="left" vertical="top" wrapText="1"/>
    </xf>
    <xf numFmtId="49" fontId="2" fillId="0" borderId="8" xfId="2" applyNumberFormat="1" applyFont="1" applyFill="1" applyBorder="1" applyAlignment="1">
      <alignment horizontal="left" vertical="top" wrapText="1"/>
    </xf>
    <xf numFmtId="3" fontId="2" fillId="0" borderId="5" xfId="2" applyNumberFormat="1" applyFont="1" applyFill="1" applyBorder="1" applyAlignment="1">
      <alignment horizontal="right"/>
    </xf>
    <xf numFmtId="164" fontId="2" fillId="0" borderId="0" xfId="2" applyNumberFormat="1" applyFont="1" applyFill="1" applyAlignment="1">
      <alignment horizontal="right"/>
    </xf>
    <xf numFmtId="165" fontId="2" fillId="0" borderId="0" xfId="0" applyNumberFormat="1" applyFont="1" applyFill="1" applyAlignment="1">
      <alignment horizontal="right"/>
    </xf>
    <xf numFmtId="165" fontId="2" fillId="0" borderId="4" xfId="0" applyNumberFormat="1" applyFont="1" applyFill="1" applyBorder="1" applyAlignment="1">
      <alignment horizontal="right"/>
    </xf>
    <xf numFmtId="49" fontId="3" fillId="0" borderId="7" xfId="2" applyNumberFormat="1" applyFont="1" applyFill="1" applyBorder="1" applyAlignment="1">
      <alignment vertical="top" wrapText="1"/>
    </xf>
    <xf numFmtId="3" fontId="2" fillId="0" borderId="0" xfId="2" applyNumberFormat="1" applyFont="1" applyFill="1" applyAlignment="1">
      <alignment horizontal="right"/>
    </xf>
    <xf numFmtId="3" fontId="4" fillId="0" borderId="0" xfId="2" applyNumberFormat="1" applyFont="1" applyFill="1" applyAlignment="1">
      <alignment horizontal="right"/>
    </xf>
    <xf numFmtId="165" fontId="4" fillId="0" borderId="0" xfId="0" applyNumberFormat="1" applyFont="1" applyFill="1" applyAlignment="1">
      <alignment horizontal="right"/>
    </xf>
    <xf numFmtId="165" fontId="4" fillId="0" borderId="4" xfId="0" applyNumberFormat="1" applyFont="1" applyFill="1" applyBorder="1" applyAlignment="1">
      <alignment horizontal="right"/>
    </xf>
    <xf numFmtId="49" fontId="2" fillId="0" borderId="13" xfId="2" applyNumberFormat="1" applyFont="1" applyFill="1" applyBorder="1" applyAlignment="1">
      <alignment vertical="top" wrapText="1"/>
    </xf>
    <xf numFmtId="49" fontId="2" fillId="0" borderId="5" xfId="2" applyNumberFormat="1" applyFont="1" applyFill="1" applyBorder="1" applyAlignment="1">
      <alignment horizontal="left" vertical="top" wrapText="1"/>
    </xf>
    <xf numFmtId="49" fontId="3" fillId="0" borderId="9" xfId="2" applyNumberFormat="1" applyFont="1" applyFill="1" applyBorder="1" applyAlignment="1">
      <alignment vertical="top" wrapText="1"/>
    </xf>
    <xf numFmtId="167" fontId="2" fillId="0" borderId="0" xfId="2" applyNumberFormat="1" applyFont="1" applyFill="1" applyAlignment="1">
      <alignment horizontal="right"/>
    </xf>
    <xf numFmtId="166" fontId="2" fillId="0" borderId="0" xfId="2" applyNumberFormat="1" applyFont="1" applyFill="1" applyAlignment="1">
      <alignment horizontal="right"/>
    </xf>
    <xf numFmtId="49" fontId="3" fillId="0" borderId="10" xfId="2" applyNumberFormat="1" applyFont="1" applyFill="1" applyBorder="1" applyAlignment="1">
      <alignment horizontal="left" vertical="top" wrapText="1"/>
    </xf>
    <xf numFmtId="49" fontId="2" fillId="0" borderId="11" xfId="2" applyNumberFormat="1" applyFont="1" applyFill="1" applyBorder="1" applyAlignment="1">
      <alignment horizontal="left" vertical="top" wrapText="1"/>
    </xf>
    <xf numFmtId="49" fontId="2" fillId="0" borderId="10" xfId="2" applyNumberFormat="1" applyFont="1" applyFill="1" applyBorder="1" applyAlignment="1">
      <alignment horizontal="left" vertical="top" wrapText="1"/>
    </xf>
    <xf numFmtId="49" fontId="2" fillId="0" borderId="9" xfId="2" applyNumberFormat="1" applyFont="1" applyFill="1" applyBorder="1" applyAlignment="1">
      <alignment horizontal="left" vertical="top" wrapText="1"/>
    </xf>
    <xf numFmtId="49" fontId="3" fillId="0" borderId="3" xfId="2" applyNumberFormat="1" applyFont="1" applyFill="1" applyBorder="1" applyAlignment="1">
      <alignment horizontal="left" vertical="top" wrapText="1"/>
    </xf>
    <xf numFmtId="49" fontId="2" fillId="0" borderId="2" xfId="2" applyNumberFormat="1" applyFont="1" applyFill="1" applyBorder="1" applyAlignment="1">
      <alignment horizontal="left" vertical="top" wrapText="1"/>
    </xf>
    <xf numFmtId="3" fontId="2" fillId="0" borderId="2" xfId="2" applyNumberFormat="1" applyFont="1" applyFill="1" applyBorder="1" applyAlignment="1">
      <alignment horizontal="right"/>
    </xf>
    <xf numFmtId="165" fontId="2" fillId="0" borderId="1" xfId="0" applyNumberFormat="1" applyFont="1" applyFill="1" applyBorder="1" applyAlignment="1">
      <alignment horizontal="right"/>
    </xf>
    <xf numFmtId="165" fontId="2" fillId="0" borderId="14" xfId="0" applyNumberFormat="1" applyFont="1" applyFill="1" applyBorder="1" applyAlignment="1">
      <alignment horizontal="right"/>
    </xf>
    <xf numFmtId="49" fontId="3" fillId="0" borderId="0" xfId="2" applyNumberFormat="1" applyFont="1" applyFill="1" applyAlignment="1">
      <alignment horizontal="left" vertical="top" wrapText="1"/>
    </xf>
    <xf numFmtId="49" fontId="2" fillId="0" borderId="0" xfId="2" applyNumberFormat="1" applyFont="1" applyFill="1" applyAlignment="1">
      <alignment horizontal="left" vertical="top" wrapText="1"/>
    </xf>
    <xf numFmtId="49" fontId="3" fillId="0" borderId="0" xfId="2" applyNumberFormat="1" applyFont="1" applyFill="1" applyAlignment="1">
      <alignment vertical="top"/>
    </xf>
    <xf numFmtId="0" fontId="2" fillId="0" borderId="0" xfId="2" applyFont="1" applyFill="1"/>
    <xf numFmtId="49" fontId="2" fillId="0" borderId="0" xfId="2" applyNumberFormat="1" applyFont="1" applyFill="1" applyAlignment="1">
      <alignment vertical="top"/>
    </xf>
    <xf numFmtId="0" fontId="2" fillId="0" borderId="0" xfId="2" applyFont="1" applyFill="1" applyAlignment="1">
      <alignment horizontal="right"/>
    </xf>
    <xf numFmtId="0" fontId="1" fillId="0" borderId="0" xfId="2" applyFont="1" applyFill="1"/>
    <xf numFmtId="0" fontId="1" fillId="0" borderId="15" xfId="2" applyFont="1" applyFill="1" applyBorder="1"/>
    <xf numFmtId="3" fontId="1" fillId="0" borderId="0" xfId="2" applyNumberFormat="1" applyFont="1" applyFill="1"/>
  </cellXfs>
  <cellStyles count="5">
    <cellStyle name="Prozent" xfId="1" builtinId="5"/>
    <cellStyle name="Standard" xfId="0" builtinId="0"/>
    <cellStyle name="Standard 2" xfId="3" xr:uid="{00000000-0005-0000-0000-000002000000}"/>
    <cellStyle name="Standard 3" xfId="2" xr:uid="{00000000-0005-0000-0000-000003000000}"/>
    <cellStyle name="Standard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VW_EC_3!$A$120:$B$120</c:f>
              <c:strCache>
                <c:ptCount val="2"/>
                <c:pt idx="0">
                  <c:v>Population résidante1</c:v>
                </c:pt>
                <c:pt idx="1">
                  <c:v>Wohnbevölkerung1</c:v>
                </c:pt>
              </c:strCache>
            </c:strRef>
          </c:tx>
          <c:spPr>
            <a:solidFill>
              <a:schemeClr val="bg2">
                <a:lumMod val="75000"/>
              </a:schemeClr>
            </a:solidFill>
            <a:ln>
              <a:solidFill>
                <a:schemeClr val="bg2">
                  <a:lumMod val="75000"/>
                </a:schemeClr>
              </a:solidFill>
            </a:ln>
          </c:spPr>
          <c:invertIfNegative val="0"/>
          <c:cat>
            <c:strRef>
              <c:f>VW_EC_3!$BF$119:$CA$119</c:f>
              <c:strCach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strCache>
            </c:strRef>
          </c:cat>
          <c:val>
            <c:numRef>
              <c:f>VW_EC_3!$BF$120:$CA$120</c:f>
              <c:numCache>
                <c:formatCode>General</c:formatCode>
                <c:ptCount val="22"/>
                <c:pt idx="0">
                  <c:v>1.0566175089561078E-2</c:v>
                </c:pt>
                <c:pt idx="1">
                  <c:v>7.92934840349231E-3</c:v>
                </c:pt>
                <c:pt idx="2">
                  <c:v>8.4529702582644053E-3</c:v>
                </c:pt>
                <c:pt idx="3">
                  <c:v>6.6102178094383972E-3</c:v>
                </c:pt>
                <c:pt idx="4">
                  <c:v>6.3395492353099155E-3</c:v>
                </c:pt>
                <c:pt idx="5">
                  <c:v>7.5126095566675532E-3</c:v>
                </c:pt>
                <c:pt idx="6">
                  <c:v>8.0700126190703676E-3</c:v>
                </c:pt>
                <c:pt idx="7">
                  <c:v>1.2135695814939128E-2</c:v>
                </c:pt>
                <c:pt idx="8">
                  <c:v>1.170034298804219E-2</c:v>
                </c:pt>
                <c:pt idx="9">
                  <c:v>9.7795515042534906E-3</c:v>
                </c:pt>
                <c:pt idx="10">
                  <c:v>4.4210328285203939E-3</c:v>
                </c:pt>
                <c:pt idx="11">
                  <c:v>1.067476636033725E-2</c:v>
                </c:pt>
                <c:pt idx="12">
                  <c:v>1.1565100356252345E-2</c:v>
                </c:pt>
                <c:pt idx="13">
                  <c:v>1.2275776822735521E-2</c:v>
                </c:pt>
                <c:pt idx="14">
                  <c:v>1.144847040387683E-2</c:v>
                </c:pt>
                <c:pt idx="15">
                  <c:v>1.0980155983848043E-2</c:v>
                </c:pt>
                <c:pt idx="16">
                  <c:v>9.3752336284526443E-3</c:v>
                </c:pt>
                <c:pt idx="17">
                  <c:v>7.3934788164470074E-3</c:v>
                </c:pt>
                <c:pt idx="18">
                  <c:v>7.158697247821838E-3</c:v>
                </c:pt>
                <c:pt idx="19">
                  <c:v>7.3334631638848763E-3</c:v>
                </c:pt>
                <c:pt idx="20">
                  <c:v>7.6843853380229267E-3</c:v>
                </c:pt>
                <c:pt idx="21">
                  <c:v>8.3338641862460896E-3</c:v>
                </c:pt>
              </c:numCache>
            </c:numRef>
          </c:val>
          <c:extLst>
            <c:ext xmlns:c16="http://schemas.microsoft.com/office/drawing/2014/chart" uri="{C3380CC4-5D6E-409C-BE32-E72D297353CC}">
              <c16:uniqueId val="{00000000-531F-4AA1-B233-11D09CFF4866}"/>
            </c:ext>
          </c:extLst>
        </c:ser>
        <c:ser>
          <c:idx val="5"/>
          <c:order val="1"/>
          <c:tx>
            <c:strRef>
              <c:f>VW_EC_3!$A$121:$B$121</c:f>
              <c:strCache>
                <c:ptCount val="2"/>
                <c:pt idx="0">
                  <c:v>Nombre de cotisants AVS3</c:v>
                </c:pt>
                <c:pt idx="1">
                  <c:v>AHV-Beitragszahlende3</c:v>
                </c:pt>
              </c:strCache>
            </c:strRef>
          </c:tx>
          <c:spPr>
            <a:solidFill>
              <a:schemeClr val="bg2">
                <a:lumMod val="25000"/>
              </a:schemeClr>
            </a:solidFill>
            <a:ln>
              <a:solidFill>
                <a:schemeClr val="bg2">
                  <a:lumMod val="25000"/>
                </a:schemeClr>
              </a:solidFill>
            </a:ln>
          </c:spPr>
          <c:invertIfNegative val="0"/>
          <c:cat>
            <c:strRef>
              <c:f>VW_EC_3!$BF$119:$CA$119</c:f>
              <c:strCach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strCache>
            </c:strRef>
          </c:cat>
          <c:val>
            <c:numRef>
              <c:f>VW_EC_3!$BF$121:$CA$121</c:f>
              <c:numCache>
                <c:formatCode>General</c:formatCode>
                <c:ptCount val="22"/>
                <c:pt idx="0">
                  <c:v>6.4008936607805366E-3</c:v>
                </c:pt>
                <c:pt idx="1">
                  <c:v>1.8546732165004697E-2</c:v>
                </c:pt>
                <c:pt idx="2">
                  <c:v>1.3629923952515121E-2</c:v>
                </c:pt>
                <c:pt idx="3">
                  <c:v>7.602264022038183E-3</c:v>
                </c:pt>
                <c:pt idx="4">
                  <c:v>1.5898553704270992E-2</c:v>
                </c:pt>
                <c:pt idx="5">
                  <c:v>1.8166243774061987E-2</c:v>
                </c:pt>
                <c:pt idx="6">
                  <c:v>1.4744001109846297E-2</c:v>
                </c:pt>
                <c:pt idx="7">
                  <c:v>2.3969310264463771E-2</c:v>
                </c:pt>
                <c:pt idx="8">
                  <c:v>1.0050698542092357E-2</c:v>
                </c:pt>
                <c:pt idx="9">
                  <c:v>1.5495939041267079E-2</c:v>
                </c:pt>
                <c:pt idx="10">
                  <c:v>1.8115207696879347E-2</c:v>
                </c:pt>
                <c:pt idx="11">
                  <c:v>1.4230196465685024E-2</c:v>
                </c:pt>
                <c:pt idx="12">
                  <c:v>1.498611966300914E-2</c:v>
                </c:pt>
                <c:pt idx="13">
                  <c:v>1.3126310070785614E-2</c:v>
                </c:pt>
                <c:pt idx="14">
                  <c:v>1.0231508306917242E-2</c:v>
                </c:pt>
                <c:pt idx="15">
                  <c:v>8.1552819328279055E-3</c:v>
                </c:pt>
                <c:pt idx="16">
                  <c:v>9.2945516590400255E-3</c:v>
                </c:pt>
                <c:pt idx="17">
                  <c:v>1.0416699357789412E-2</c:v>
                </c:pt>
                <c:pt idx="18">
                  <c:v>9.0710542622254933E-3</c:v>
                </c:pt>
                <c:pt idx="19">
                  <c:v>3.5261027364744346E-4</c:v>
                </c:pt>
                <c:pt idx="20">
                  <c:v>9.5268653465936694E-3</c:v>
                </c:pt>
                <c:pt idx="21">
                  <c:v>1.7453094418764695E-3</c:v>
                </c:pt>
              </c:numCache>
            </c:numRef>
          </c:val>
          <c:extLst>
            <c:ext xmlns:c16="http://schemas.microsoft.com/office/drawing/2014/chart" uri="{C3380CC4-5D6E-409C-BE32-E72D297353CC}">
              <c16:uniqueId val="{00000001-531F-4AA1-B233-11D09CFF4866}"/>
            </c:ext>
          </c:extLst>
        </c:ser>
        <c:dLbls>
          <c:showLegendKey val="0"/>
          <c:showVal val="0"/>
          <c:showCatName val="0"/>
          <c:showSerName val="0"/>
          <c:showPercent val="0"/>
          <c:showBubbleSize val="0"/>
        </c:dLbls>
        <c:gapWidth val="150"/>
        <c:axId val="701760256"/>
        <c:axId val="701695168"/>
      </c:barChart>
      <c:catAx>
        <c:axId val="701760256"/>
        <c:scaling>
          <c:orientation val="minMax"/>
        </c:scaling>
        <c:delete val="0"/>
        <c:axPos val="b"/>
        <c:numFmt formatCode="General" sourceLinked="0"/>
        <c:majorTickMark val="out"/>
        <c:minorTickMark val="none"/>
        <c:tickLblPos val="nextTo"/>
        <c:crossAx val="701695168"/>
        <c:crosses val="autoZero"/>
        <c:auto val="1"/>
        <c:lblAlgn val="ctr"/>
        <c:lblOffset val="100"/>
        <c:tickLblSkip val="3"/>
        <c:noMultiLvlLbl val="0"/>
      </c:catAx>
      <c:valAx>
        <c:axId val="701695168"/>
        <c:scaling>
          <c:orientation val="minMax"/>
          <c:max val="2.5000000000000005E-2"/>
        </c:scaling>
        <c:delete val="0"/>
        <c:axPos val="l"/>
        <c:majorGridlines/>
        <c:numFmt formatCode="0.0%" sourceLinked="0"/>
        <c:majorTickMark val="out"/>
        <c:minorTickMark val="none"/>
        <c:tickLblPos val="nextTo"/>
        <c:crossAx val="701760256"/>
        <c:crosses val="autoZero"/>
        <c:crossBetween val="between"/>
      </c:valAx>
    </c:plotArea>
    <c:legend>
      <c:legendPos val="r"/>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62</xdr:row>
      <xdr:rowOff>28575</xdr:rowOff>
    </xdr:from>
    <xdr:to>
      <xdr:col>3</xdr:col>
      <xdr:colOff>1485900</xdr:colOff>
      <xdr:row>98</xdr:row>
      <xdr:rowOff>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20</xdr:row>
      <xdr:rowOff>85726</xdr:rowOff>
    </xdr:from>
    <xdr:to>
      <xdr:col>1</xdr:col>
      <xdr:colOff>1552574</xdr:colOff>
      <xdr:row>58</xdr:row>
      <xdr:rowOff>1</xdr:rowOff>
    </xdr:to>
    <xdr:sp macro="" textlink="">
      <xdr:nvSpPr>
        <xdr:cNvPr id="4" name="Text Box 9">
          <a:extLst>
            <a:ext uri="{FF2B5EF4-FFF2-40B4-BE49-F238E27FC236}">
              <a16:creationId xmlns:a16="http://schemas.microsoft.com/office/drawing/2014/main" id="{00000000-0008-0000-0000-000004000000}"/>
            </a:ext>
          </a:extLst>
        </xdr:cNvPr>
        <xdr:cNvSpPr txBox="1">
          <a:spLocks noChangeArrowheads="1"/>
        </xdr:cNvSpPr>
      </xdr:nvSpPr>
      <xdr:spPr bwMode="auto">
        <a:xfrm>
          <a:off x="76199" y="4429126"/>
          <a:ext cx="3057525" cy="2990850"/>
        </a:xfrm>
        <a:prstGeom prst="rect">
          <a:avLst/>
        </a:prstGeom>
        <a:solidFill>
          <a:schemeClr val="bg1"/>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Correspond à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la moyenne arithmétique de la population résidante permanente au 1er janvier et celle du 31 décembre d’une année civile.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La population résidante permanente, grandeur déterminante pour les décisions politiques et financières, est utilisée notamment pour calculer la capacité financière des cantons ou la répartition des subsides fédéraux entre les cantons. </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Moyennes annuelles : à partir de 1991, valeurs de l’OFS révisées (publiées en 2002) : est considéré comme personne active tout individu qui travaille au moins 1 heure par semaine (adaptions selon la définition de l’Office international du travail). Durant les années précédentes, la durée minimale de travail se montait à 6 heures par semaine.</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3  De 1960 à 1980 : estimations.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4  Revenus soumis à cotisation des salariés et des indépendants ; non-actifs, équivalence du revenu soumis à cotisation et 100% des indemnités en cas de réduction de l’horaire de travail ou d’intempéries.</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5  Rémunérations des salariés ; relevé annuel par l’OFS (auparavant par l’OFIAMT).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Moyennes </a:t>
          </a:r>
          <a:r>
            <a:rPr lang="de-CH" sz="900" b="0" i="0" baseline="0">
              <a:effectLst/>
              <a:latin typeface="Arial" panose="020B0604020202020204" pitchFamily="34" charset="0"/>
              <a:ea typeface="+mn-ea"/>
              <a:cs typeface="Arial" panose="020B0604020202020204" pitchFamily="34" charset="0"/>
            </a:rPr>
            <a:t>annuelles ; indice suisse des prix à la consommation, OFS, mensuel.</a:t>
          </a: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r>
            <a:rPr lang="de-CH" sz="900" b="0" i="0" u="none" strike="noStrike" baseline="0">
              <a:solidFill>
                <a:sysClr val="windowText" lastClr="000000"/>
              </a:solidFill>
              <a:latin typeface="Arial" panose="020B0604020202020204" pitchFamily="34" charset="0"/>
              <a:cs typeface="Arial" panose="020B0604020202020204" pitchFamily="34" charset="0"/>
            </a:rPr>
            <a:t>7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SEC 2010: La révision des Comptes nationaux a pour principal objectif d’implémenter le nouveau Système européen des comptes (SEC 2010). Ce dernier se base sur le Système des comptes nationaux des Nations-Unies (SNA 2008) et est donc totalement compatible au niveau international. Réalisée en coordination avec les pays européens, la révision tient compte des résultats les plus récents de la Balance des paiements suisse, qui ont été adaptés aux nouvelles normes du Fond monétaire international (FMI) en juin 2014, et de la Statistique financière des collectivités publiques. La révision des comptes nationaux suisses permet, ainsi, de maintenir la comparabilité internationale des résultats et de garantir une plus grande cohérence entre les différentes statistiques nationales. Les comptes nationaux de la majorité des pays européens ont été révisés en 2019. En Suisse, afin de pouvoir tenir compte des derniers développements dans certaines statistiques de base, cette révision a été repoussée à 2020. A partir de 2024, la Suisse se conformera à la planification fixée récemment au niveau international.  </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Sources : La Vie économique, différentes années ; OFS ; estimations et calculs du </a:t>
          </a:r>
          <a:r>
            <a:rPr lang="de-CH" sz="900">
              <a:effectLst/>
              <a:latin typeface="Arial" panose="020B0604020202020204" pitchFamily="34" charset="0"/>
              <a:ea typeface="+mn-ea"/>
              <a:cs typeface="Arial" panose="020B0604020202020204" pitchFamily="34" charset="0"/>
            </a:rPr>
            <a:t>secteur </a:t>
          </a:r>
          <a:r>
            <a:rPr lang="fr-CH" sz="900">
              <a:effectLst/>
              <a:latin typeface="Arial" panose="020B0604020202020204" pitchFamily="34" charset="0"/>
              <a:ea typeface="+mn-ea"/>
              <a:cs typeface="Arial" panose="020B0604020202020204" pitchFamily="34" charset="0"/>
            </a:rPr>
            <a:t>DatA</a:t>
          </a:r>
          <a:r>
            <a:rPr lang="de-CH" sz="900" b="0" i="0" u="none" strike="noStrike" baseline="0">
              <a:solidFill>
                <a:sysClr val="windowText" lastClr="000000"/>
              </a:solidFill>
              <a:latin typeface="Arial" panose="020B0604020202020204" pitchFamily="34" charset="0"/>
              <a:cs typeface="Arial" panose="020B0604020202020204" pitchFamily="34" charset="0"/>
            </a:rPr>
            <a:t> de l’OFAS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28575</xdr:colOff>
      <xdr:row>20</xdr:row>
      <xdr:rowOff>28573</xdr:rowOff>
    </xdr:from>
    <xdr:to>
      <xdr:col>3</xdr:col>
      <xdr:colOff>1524000</xdr:colOff>
      <xdr:row>57</xdr:row>
      <xdr:rowOff>123825</xdr:rowOff>
    </xdr:to>
    <xdr:sp macro="" textlink="">
      <xdr:nvSpPr>
        <xdr:cNvPr id="5" name="Text Box 10">
          <a:extLst>
            <a:ext uri="{FF2B5EF4-FFF2-40B4-BE49-F238E27FC236}">
              <a16:creationId xmlns:a16="http://schemas.microsoft.com/office/drawing/2014/main" id="{00000000-0008-0000-0000-000005000000}"/>
            </a:ext>
          </a:extLst>
        </xdr:cNvPr>
        <xdr:cNvSpPr txBox="1">
          <a:spLocks noChangeArrowheads="1"/>
        </xdr:cNvSpPr>
      </xdr:nvSpPr>
      <xdr:spPr bwMode="auto">
        <a:xfrm>
          <a:off x="3190875" y="4114798"/>
          <a:ext cx="3076575" cy="6086477"/>
        </a:xfrm>
        <a:prstGeom prst="rect">
          <a:avLst/>
        </a:prstGeom>
        <a:solidFill>
          <a:schemeClr val="bg1"/>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Entspricht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dem arithmetischen Mittel der ständigen Wohnbevölkerung am 1. Januar und am 31. Dezember eines bestimmten Kalenderjahres. </a:t>
          </a:r>
          <a:r>
            <a:rPr lang="de-DE" sz="900" b="0" i="0" u="none" strike="noStrike" baseline="0">
              <a:solidFill>
                <a:sysClr val="windowText" lastClr="000000"/>
              </a:solidFill>
              <a:latin typeface="Arial" panose="020B0604020202020204" pitchFamily="34" charset="0"/>
              <a:ea typeface="+mn-ea"/>
              <a:cs typeface="Arial" panose="020B0604020202020204" pitchFamily="34" charset="0"/>
            </a:rPr>
            <a:t>Die mittlere Wohnbevölkerung stellt für politische und finanzielle Entscheide die massgebende Grösse dar. Sie wird unter anderem für die Festsetzung der Finanzkraft der Kantone bzw. die Verteilung von Bundesgeldern an die Kantone benutzt.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Könnte m.E. auch weggelassen werden, da diese Info nichts zum Verständnis der folgenden Aussagen beiträgt.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indent="0"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Jahresdurchschnitte; ab 1991 revidierte Werte des BFS (2002 veröffentlicht): Als erwerbstätig gelten alle Personen, die mindestens 1 Stunde pro Woche arbeiten (Anpassung an die Definition des Internationalen Arbeitsamtes). In den vorhergehenden Jahren belief sich die minimale Arbeitsdauer auf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Stunden pro Woche.</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3  1960-1980: Schätzungen.</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4  Massgebende Einkommen der Arbeitnehmenden und der Selbstständigerwerbenden, beitragsäquivalentes Einkommen der Nichterwerbstätigen und 100% der Kurzarbeits- oder Schlechtwetterentschädigung.</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5  Arbeitnehmerlöhne; jährlich durch das BFS (früher durch das BIGA) erhoben.</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Jahresdurchschnitte; Landesindex der Konsumentenpreise, BFS, monatlich.</a:t>
          </a:r>
        </a:p>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7  ESVG 2010: Das Hauptziel der Revision der Volkswirtschaftlichen Gesamtrechnung ist die Implementierung der neuen Version des Europäischen Systems Volkswirtschaftlicher Gesamtrechnungen (ESVG 2010). Dieses basiert seinerseits auf dem System Volkswirtschaftlicher Gesamtrechnungen der Vereinten Nationen (SNA 2008) und ist damit international vollständig kompatibel. Die in Abstimmung mit den europäischen Ländern realisierte schweizerische Revision berücksichtigt einerseits die jüngsten Ergebnisse der Schweizer Zahlungsbilanz, die im Juni 2014 an die neuen Standards des Internationalen Währungsfonds (IWF) angepasst wurden, und andererseits die Finanzstatistik der öffentlichen Haushalte. Damit kann sowohl die internationale Vergleichbarkeit beibehalten als auch eine grössere Kohärenz zwischen den diversen nationalen Statistiken sichergestellt werden. 2019 wurde die volkswirtschaftliche Gesamtrechnung der meisten europäischen Länder revidiert. In der Schweiz wurde diese Revision auf 2020 verschoben, um die jüngsten Entwicklungen bei einigen Basisstatistiken abzuwarten. Ab 2024 wird sich die Schweiz nach dem kürzlich festgelegten internationalen Zeitplan richten.  </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Quellen: Die Volkswirtschaft, versch. Jahrgänge; Auskünfte des BFS sowie Schätzungen und Berechnungen des Bereichs DatA des BSV</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21"/>
  <sheetViews>
    <sheetView tabSelected="1" zoomScale="112" zoomScaleNormal="112" zoomScaleSheetLayoutView="100" workbookViewId="0">
      <selection sqref="A1:B1"/>
    </sheetView>
  </sheetViews>
  <sheetFormatPr baseColWidth="10" defaultColWidth="11.42578125" defaultRowHeight="10.5" outlineLevelRow="1" outlineLevelCol="1"/>
  <cols>
    <col min="1" max="4" width="23.7109375" style="47" customWidth="1"/>
    <col min="5" max="5" width="11.42578125" style="47"/>
    <col min="6" max="46" width="9.140625" style="47" hidden="1" customWidth="1" outlineLevel="1"/>
    <col min="47" max="47" width="11.42578125" style="47" hidden="1" customWidth="1" outlineLevel="1" collapsed="1"/>
    <col min="48" max="56" width="9.140625" style="47" hidden="1" customWidth="1" outlineLevel="1"/>
    <col min="57" max="57" width="11.42578125" style="47" collapsed="1"/>
    <col min="58" max="64" width="9.140625" style="47" hidden="1" customWidth="1" outlineLevel="1"/>
    <col min="65" max="65" width="11.42578125" style="47" hidden="1" customWidth="1" outlineLevel="1" collapsed="1"/>
    <col min="66" max="66" width="11.42578125" style="47" hidden="1" customWidth="1" outlineLevel="1"/>
    <col min="67" max="67" width="11.42578125" style="47" hidden="1" customWidth="1" outlineLevel="1" collapsed="1"/>
    <col min="68" max="76" width="11.42578125" style="47" hidden="1" customWidth="1" outlineLevel="1"/>
    <col min="77" max="77" width="11.42578125" style="47" collapsed="1"/>
    <col min="78" max="78" width="11.42578125" style="47" hidden="1" customWidth="1" outlineLevel="1" collapsed="1"/>
    <col min="79" max="79" width="0" style="47" hidden="1" customWidth="1" outlineLevel="1" collapsed="1"/>
    <col min="80" max="81" width="11.42578125" style="47" collapsed="1"/>
    <col min="82" max="16384" width="11.42578125" style="47"/>
  </cols>
  <sheetData>
    <row r="1" spans="1:88" ht="64.5" customHeight="1">
      <c r="A1" s="4" t="s">
        <v>56</v>
      </c>
      <c r="B1" s="4"/>
      <c r="C1" s="4" t="s">
        <v>55</v>
      </c>
      <c r="D1" s="4"/>
      <c r="BN1" s="2"/>
      <c r="BO1" s="2"/>
      <c r="BP1" s="2"/>
      <c r="BQ1" s="2"/>
      <c r="BR1" s="2"/>
      <c r="BS1" s="2"/>
      <c r="BT1" s="2"/>
      <c r="CD1" s="5" t="s">
        <v>59</v>
      </c>
      <c r="CE1" s="6" t="s">
        <v>60</v>
      </c>
    </row>
    <row r="2" spans="1:88" ht="25.5">
      <c r="A2" s="7"/>
      <c r="B2" s="7"/>
      <c r="C2" s="7"/>
      <c r="E2" s="8">
        <v>1948</v>
      </c>
      <c r="F2" s="8">
        <v>1949</v>
      </c>
      <c r="G2" s="8">
        <v>1950</v>
      </c>
      <c r="H2" s="8">
        <v>1951</v>
      </c>
      <c r="I2" s="8">
        <v>1952</v>
      </c>
      <c r="J2" s="8">
        <v>1953</v>
      </c>
      <c r="K2" s="8">
        <v>1954</v>
      </c>
      <c r="L2" s="8">
        <v>1955</v>
      </c>
      <c r="M2" s="8">
        <v>1956</v>
      </c>
      <c r="N2" s="8">
        <v>1957</v>
      </c>
      <c r="O2" s="8">
        <v>1958</v>
      </c>
      <c r="P2" s="8">
        <v>1959</v>
      </c>
      <c r="Q2" s="8">
        <v>1960</v>
      </c>
      <c r="R2" s="8">
        <v>1961</v>
      </c>
      <c r="S2" s="8">
        <v>1962</v>
      </c>
      <c r="T2" s="8">
        <v>1963</v>
      </c>
      <c r="U2" s="8">
        <v>1964</v>
      </c>
      <c r="V2" s="8">
        <v>1965</v>
      </c>
      <c r="W2" s="8">
        <v>1966</v>
      </c>
      <c r="X2" s="8">
        <v>1967</v>
      </c>
      <c r="Y2" s="8">
        <v>1968</v>
      </c>
      <c r="Z2" s="8">
        <v>1969</v>
      </c>
      <c r="AA2" s="8">
        <v>1970</v>
      </c>
      <c r="AB2" s="8">
        <v>1971</v>
      </c>
      <c r="AC2" s="8">
        <v>1972</v>
      </c>
      <c r="AD2" s="8">
        <v>1973</v>
      </c>
      <c r="AE2" s="8">
        <v>1974</v>
      </c>
      <c r="AF2" s="8">
        <v>1975</v>
      </c>
      <c r="AG2" s="8">
        <v>1976</v>
      </c>
      <c r="AH2" s="8">
        <v>1977</v>
      </c>
      <c r="AI2" s="8">
        <v>1978</v>
      </c>
      <c r="AJ2" s="8">
        <v>1979</v>
      </c>
      <c r="AK2" s="8">
        <v>1980</v>
      </c>
      <c r="AL2" s="8">
        <v>1981</v>
      </c>
      <c r="AM2" s="8">
        <v>1982</v>
      </c>
      <c r="AN2" s="8">
        <v>1983</v>
      </c>
      <c r="AO2" s="8">
        <v>1984</v>
      </c>
      <c r="AP2" s="8">
        <v>1985</v>
      </c>
      <c r="AQ2" s="8">
        <v>1986</v>
      </c>
      <c r="AR2" s="8">
        <v>1987</v>
      </c>
      <c r="AS2" s="8">
        <v>1988</v>
      </c>
      <c r="AT2" s="8">
        <v>1989</v>
      </c>
      <c r="AU2" s="8">
        <v>1990</v>
      </c>
      <c r="AV2" s="8">
        <v>1991</v>
      </c>
      <c r="AW2" s="8">
        <v>1992</v>
      </c>
      <c r="AX2" s="8">
        <v>1993</v>
      </c>
      <c r="AY2" s="8">
        <v>1994</v>
      </c>
      <c r="AZ2" s="8">
        <v>1995</v>
      </c>
      <c r="BA2" s="8">
        <v>1996</v>
      </c>
      <c r="BB2" s="8">
        <v>1997</v>
      </c>
      <c r="BC2" s="8">
        <v>1998</v>
      </c>
      <c r="BD2" s="8">
        <v>1999</v>
      </c>
      <c r="BE2" s="8">
        <v>2000</v>
      </c>
      <c r="BF2" s="8">
        <v>2001</v>
      </c>
      <c r="BG2" s="8">
        <v>2002</v>
      </c>
      <c r="BH2" s="8">
        <v>2003</v>
      </c>
      <c r="BI2" s="8" t="s">
        <v>25</v>
      </c>
      <c r="BJ2" s="8" t="s">
        <v>24</v>
      </c>
      <c r="BK2" s="8" t="s">
        <v>23</v>
      </c>
      <c r="BL2" s="8" t="s">
        <v>22</v>
      </c>
      <c r="BM2" s="8" t="s">
        <v>21</v>
      </c>
      <c r="BN2" s="8" t="s">
        <v>20</v>
      </c>
      <c r="BO2" s="8" t="s">
        <v>19</v>
      </c>
      <c r="BP2" s="8" t="s">
        <v>18</v>
      </c>
      <c r="BQ2" s="8" t="s">
        <v>17</v>
      </c>
      <c r="BR2" s="8" t="s">
        <v>26</v>
      </c>
      <c r="BS2" s="8" t="s">
        <v>33</v>
      </c>
      <c r="BT2" s="8" t="s">
        <v>37</v>
      </c>
      <c r="BU2" s="8" t="s">
        <v>39</v>
      </c>
      <c r="BV2" s="8" t="s">
        <v>45</v>
      </c>
      <c r="BW2" s="8" t="s">
        <v>46</v>
      </c>
      <c r="BX2" s="8" t="s">
        <v>48</v>
      </c>
      <c r="BY2" s="8" t="s">
        <v>52</v>
      </c>
      <c r="BZ2" s="8" t="s">
        <v>53</v>
      </c>
      <c r="CA2" s="8" t="s">
        <v>54</v>
      </c>
      <c r="CB2" s="8" t="s">
        <v>57</v>
      </c>
      <c r="CC2" s="8" t="s">
        <v>58</v>
      </c>
      <c r="CD2" s="5" t="s">
        <v>61</v>
      </c>
      <c r="CE2" s="9" t="s">
        <v>62</v>
      </c>
    </row>
    <row r="3" spans="1:88" ht="28.9" customHeight="1">
      <c r="A3" s="10" t="s">
        <v>16</v>
      </c>
      <c r="B3" s="11" t="s">
        <v>10</v>
      </c>
      <c r="C3" s="10" t="s">
        <v>15</v>
      </c>
      <c r="D3" s="11" t="s">
        <v>8</v>
      </c>
      <c r="E3" s="12">
        <v>4582</v>
      </c>
      <c r="F3" s="13" t="s">
        <v>1</v>
      </c>
      <c r="G3" s="13">
        <v>4694</v>
      </c>
      <c r="H3" s="13" t="s">
        <v>1</v>
      </c>
      <c r="I3" s="13" t="s">
        <v>1</v>
      </c>
      <c r="J3" s="13" t="s">
        <v>1</v>
      </c>
      <c r="K3" s="13" t="s">
        <v>1</v>
      </c>
      <c r="L3" s="13">
        <v>4979</v>
      </c>
      <c r="M3" s="13" t="s">
        <v>1</v>
      </c>
      <c r="N3" s="13" t="s">
        <v>1</v>
      </c>
      <c r="O3" s="13" t="s">
        <v>1</v>
      </c>
      <c r="P3" s="13" t="s">
        <v>1</v>
      </c>
      <c r="Q3" s="13">
        <v>5362</v>
      </c>
      <c r="R3" s="13">
        <v>5496</v>
      </c>
      <c r="S3" s="13">
        <v>5660</v>
      </c>
      <c r="T3" s="13">
        <v>5789</v>
      </c>
      <c r="U3" s="13">
        <v>5887</v>
      </c>
      <c r="V3" s="13">
        <v>5943</v>
      </c>
      <c r="W3" s="13">
        <v>5996</v>
      </c>
      <c r="X3" s="13">
        <v>6063</v>
      </c>
      <c r="Y3" s="13">
        <v>6132</v>
      </c>
      <c r="Z3" s="13">
        <v>6212</v>
      </c>
      <c r="AA3" s="13">
        <v>6267</v>
      </c>
      <c r="AB3" s="13">
        <v>6343.2929999999997</v>
      </c>
      <c r="AC3" s="13">
        <v>6401.3689999999997</v>
      </c>
      <c r="AD3" s="13">
        <v>6441.1419999999998</v>
      </c>
      <c r="AE3" s="13">
        <v>6459.9920000000002</v>
      </c>
      <c r="AF3" s="13">
        <v>6403.5209999999997</v>
      </c>
      <c r="AG3" s="13">
        <v>6333.3130000000001</v>
      </c>
      <c r="AH3" s="13">
        <v>6316.424</v>
      </c>
      <c r="AI3" s="13">
        <v>6332.5680000000002</v>
      </c>
      <c r="AJ3" s="13">
        <v>6350.84</v>
      </c>
      <c r="AK3" s="13">
        <v>6385.2290000000003</v>
      </c>
      <c r="AL3" s="13">
        <v>6429.1679999999997</v>
      </c>
      <c r="AM3" s="13">
        <v>6467.2370000000001</v>
      </c>
      <c r="AN3" s="13">
        <v>6481.9750000000004</v>
      </c>
      <c r="AO3" s="13">
        <v>6505.1480000000001</v>
      </c>
      <c r="AP3" s="13">
        <v>6533.3209999999999</v>
      </c>
      <c r="AQ3" s="13">
        <v>6572.9430000000002</v>
      </c>
      <c r="AR3" s="13">
        <v>6619.0119999999997</v>
      </c>
      <c r="AS3" s="13">
        <v>6671.5360000000001</v>
      </c>
      <c r="AT3" s="13">
        <v>6723.0420000000004</v>
      </c>
      <c r="AU3" s="13">
        <v>6796.2790000000005</v>
      </c>
      <c r="AV3" s="13">
        <v>6880.0879999999997</v>
      </c>
      <c r="AW3" s="13">
        <v>6943.0950000000003</v>
      </c>
      <c r="AX3" s="13">
        <v>6988.8580000000002</v>
      </c>
      <c r="AY3" s="13">
        <v>7036.8519999999999</v>
      </c>
      <c r="AZ3" s="13">
        <v>7080.9480000000003</v>
      </c>
      <c r="BA3" s="13">
        <v>7105.4459999999999</v>
      </c>
      <c r="BB3" s="13">
        <v>7113.3729999999996</v>
      </c>
      <c r="BC3" s="13">
        <v>7131.8879999999999</v>
      </c>
      <c r="BD3" s="13">
        <v>7166.7380000000003</v>
      </c>
      <c r="BE3" s="13">
        <v>7209.0420000000004</v>
      </c>
      <c r="BF3" s="13">
        <v>7285.2139999999999</v>
      </c>
      <c r="BG3" s="13">
        <v>7342.9809999999998</v>
      </c>
      <c r="BH3" s="13">
        <v>7405.0510000000004</v>
      </c>
      <c r="BI3" s="13">
        <v>7454</v>
      </c>
      <c r="BJ3" s="13">
        <v>7501.2550000000001</v>
      </c>
      <c r="BK3" s="13">
        <v>7557.6090000000004</v>
      </c>
      <c r="BL3" s="13">
        <v>7618.5990000000002</v>
      </c>
      <c r="BM3" s="13">
        <v>7711.0559999999996</v>
      </c>
      <c r="BN3" s="13">
        <v>7801.2780000000002</v>
      </c>
      <c r="BO3" s="13">
        <v>7877.5709999999999</v>
      </c>
      <c r="BP3" s="13">
        <v>7912.3980000000001</v>
      </c>
      <c r="BQ3" s="13">
        <v>7996.8609999999999</v>
      </c>
      <c r="BR3" s="13">
        <v>8089.3455000000004</v>
      </c>
      <c r="BS3" s="13">
        <v>8188.6485000000002</v>
      </c>
      <c r="BT3" s="13">
        <v>8282.3960000000006</v>
      </c>
      <c r="BU3" s="13">
        <v>8373.3379999999997</v>
      </c>
      <c r="BV3" s="13">
        <v>8451.84</v>
      </c>
      <c r="BW3" s="13">
        <v>8514.3284999999996</v>
      </c>
      <c r="BX3" s="13">
        <v>8575.2800000000007</v>
      </c>
      <c r="BY3" s="13">
        <v>8638.1664999999994</v>
      </c>
      <c r="BZ3" s="13">
        <v>8704.5455000000002</v>
      </c>
      <c r="CA3" s="13">
        <v>8777.0879999999997</v>
      </c>
      <c r="CB3" s="13">
        <v>8888.8215</v>
      </c>
      <c r="CC3" s="13">
        <v>9006.6435000000001</v>
      </c>
      <c r="CD3" s="14">
        <f>(CC3-CB3)/ABS(CB3)</f>
        <v>1.3255075490041072E-2</v>
      </c>
      <c r="CE3" s="15">
        <f>IF(ISERROR(AVERAGE((BT3-BS3)/ABS(BS3),(BU3-BT3)/ABS(BT3),(BV3-BU3)/ABS(BU3),(BW3-BV3)/ABS(BV3),(BX3-BW3)/ABS(BW3),(BY3-BX3)/ABS(BX3),(BZ3-BY3)/ABS(BY3),(CA3-BZ3)/ABS(BZ3),(CB3-CA3)/ABS(CA3),(CC3-CB3)/ABS(CB3))),"–",AVERAGE((BT3-BS3)/ABS(BS3),(BU3-BT3)/ABS(BT3),(BV3-BU3)/ABS(BU3),(BW3-BV3)/ABS(BV3),(BX3-BW3)/ABS(BW3),(BY3-BX3)/ABS(BX3),(BZ3-BY3)/ABS(BY3),(CA3-BZ3)/ABS(BZ3),(CB3-CA3)/ABS(CA3),(CC3-CB3)/ABS(CB3)))</f>
        <v>9.5692957532911814E-3</v>
      </c>
      <c r="CF3" s="7"/>
      <c r="CG3" s="7"/>
      <c r="CH3" s="7"/>
      <c r="CI3" s="7"/>
      <c r="CJ3" s="7"/>
    </row>
    <row r="4" spans="1:88" ht="28.9" hidden="1" customHeight="1" outlineLevel="1">
      <c r="A4" s="16"/>
      <c r="B4" s="17" t="s">
        <v>3</v>
      </c>
      <c r="C4" s="16"/>
      <c r="D4" s="17" t="s">
        <v>2</v>
      </c>
      <c r="E4" s="18"/>
      <c r="F4" s="19" t="str">
        <f>IF(OR(E3="…",F3="…"),"…",(F3-E3)/ABS(E3))</f>
        <v>…</v>
      </c>
      <c r="G4" s="19" t="str">
        <f t="shared" ref="G4:BR4" si="0">IF(OR(F3="…",G3="…"),"…",(G3-F3)/ABS(F3))</f>
        <v>…</v>
      </c>
      <c r="H4" s="19" t="str">
        <f t="shared" si="0"/>
        <v>…</v>
      </c>
      <c r="I4" s="19" t="str">
        <f t="shared" si="0"/>
        <v>…</v>
      </c>
      <c r="J4" s="19" t="str">
        <f t="shared" si="0"/>
        <v>…</v>
      </c>
      <c r="K4" s="19" t="str">
        <f t="shared" si="0"/>
        <v>…</v>
      </c>
      <c r="L4" s="19" t="str">
        <f t="shared" si="0"/>
        <v>…</v>
      </c>
      <c r="M4" s="19" t="str">
        <f t="shared" si="0"/>
        <v>…</v>
      </c>
      <c r="N4" s="19" t="str">
        <f t="shared" si="0"/>
        <v>…</v>
      </c>
      <c r="O4" s="19" t="str">
        <f t="shared" si="0"/>
        <v>…</v>
      </c>
      <c r="P4" s="19" t="str">
        <f t="shared" si="0"/>
        <v>…</v>
      </c>
      <c r="Q4" s="19" t="str">
        <f t="shared" si="0"/>
        <v>…</v>
      </c>
      <c r="R4" s="19">
        <f t="shared" si="0"/>
        <v>2.4990675121223424E-2</v>
      </c>
      <c r="S4" s="19">
        <f t="shared" si="0"/>
        <v>2.9839883551673944E-2</v>
      </c>
      <c r="T4" s="19">
        <f t="shared" si="0"/>
        <v>2.2791519434628975E-2</v>
      </c>
      <c r="U4" s="19">
        <f t="shared" si="0"/>
        <v>1.6928657799274487E-2</v>
      </c>
      <c r="V4" s="19">
        <f t="shared" si="0"/>
        <v>9.512485136741973E-3</v>
      </c>
      <c r="W4" s="19">
        <f t="shared" si="0"/>
        <v>8.9180548544506143E-3</v>
      </c>
      <c r="X4" s="19">
        <f t="shared" si="0"/>
        <v>1.1174116077384923E-2</v>
      </c>
      <c r="Y4" s="19">
        <f t="shared" si="0"/>
        <v>1.1380504700643246E-2</v>
      </c>
      <c r="Z4" s="19">
        <f t="shared" si="0"/>
        <v>1.3046314416177429E-2</v>
      </c>
      <c r="AA4" s="19">
        <f t="shared" si="0"/>
        <v>8.8538312942691572E-3</v>
      </c>
      <c r="AB4" s="19">
        <f t="shared" si="0"/>
        <v>1.2173767352800329E-2</v>
      </c>
      <c r="AC4" s="19">
        <f t="shared" si="0"/>
        <v>9.1554969950150538E-3</v>
      </c>
      <c r="AD4" s="19">
        <f t="shared" si="0"/>
        <v>6.2132022072153847E-3</v>
      </c>
      <c r="AE4" s="19">
        <f t="shared" si="0"/>
        <v>2.9264996797152376E-3</v>
      </c>
      <c r="AF4" s="19">
        <f t="shared" si="0"/>
        <v>-8.7416516924479874E-3</v>
      </c>
      <c r="AG4" s="19">
        <f t="shared" si="0"/>
        <v>-1.0963968104422494E-2</v>
      </c>
      <c r="AH4" s="19">
        <f t="shared" si="0"/>
        <v>-2.6666927720136561E-3</v>
      </c>
      <c r="AI4" s="19">
        <f t="shared" si="0"/>
        <v>2.5558765529356854E-3</v>
      </c>
      <c r="AJ4" s="19">
        <f t="shared" si="0"/>
        <v>2.8854013095477118E-3</v>
      </c>
      <c r="AK4" s="19">
        <f t="shared" si="0"/>
        <v>5.4148742528547598E-3</v>
      </c>
      <c r="AL4" s="19">
        <f t="shared" si="0"/>
        <v>6.8813506923556533E-3</v>
      </c>
      <c r="AM4" s="19">
        <f t="shared" si="0"/>
        <v>5.9212949482733094E-3</v>
      </c>
      <c r="AN4" s="19">
        <f t="shared" si="0"/>
        <v>2.278871177908013E-3</v>
      </c>
      <c r="AO4" s="19">
        <f t="shared" si="0"/>
        <v>3.5749906471406897E-3</v>
      </c>
      <c r="AP4" s="19">
        <f t="shared" si="0"/>
        <v>4.3308776372189802E-3</v>
      </c>
      <c r="AQ4" s="19">
        <f t="shared" si="0"/>
        <v>6.064603285220533E-3</v>
      </c>
      <c r="AR4" s="19">
        <f t="shared" si="0"/>
        <v>7.0088847567976028E-3</v>
      </c>
      <c r="AS4" s="19">
        <f t="shared" si="0"/>
        <v>7.9353232778548131E-3</v>
      </c>
      <c r="AT4" s="19">
        <f t="shared" si="0"/>
        <v>7.7202611212770665E-3</v>
      </c>
      <c r="AU4" s="19">
        <f t="shared" si="0"/>
        <v>1.0893431872060308E-2</v>
      </c>
      <c r="AV4" s="19">
        <f t="shared" si="0"/>
        <v>1.2331600865708909E-2</v>
      </c>
      <c r="AW4" s="19">
        <f t="shared" si="0"/>
        <v>9.157877050409895E-3</v>
      </c>
      <c r="AX4" s="19">
        <f t="shared" si="0"/>
        <v>6.5911527928106872E-3</v>
      </c>
      <c r="AY4" s="19">
        <f t="shared" si="0"/>
        <v>6.8672163606700387E-3</v>
      </c>
      <c r="AZ4" s="19">
        <f t="shared" si="0"/>
        <v>6.266438458560797E-3</v>
      </c>
      <c r="BA4" s="19">
        <f t="shared" si="0"/>
        <v>3.4597062427233743E-3</v>
      </c>
      <c r="BB4" s="19">
        <f t="shared" si="0"/>
        <v>1.1156231431495897E-3</v>
      </c>
      <c r="BC4" s="19">
        <f t="shared" si="0"/>
        <v>2.6028439672712688E-3</v>
      </c>
      <c r="BD4" s="19">
        <f t="shared" si="0"/>
        <v>4.8865041066265156E-3</v>
      </c>
      <c r="BE4" s="19">
        <f t="shared" si="0"/>
        <v>5.9028249672305709E-3</v>
      </c>
      <c r="BF4" s="19">
        <f t="shared" si="0"/>
        <v>1.0566175089561078E-2</v>
      </c>
      <c r="BG4" s="19">
        <f t="shared" si="0"/>
        <v>7.92934840349231E-3</v>
      </c>
      <c r="BH4" s="19">
        <f t="shared" si="0"/>
        <v>8.4529702582644053E-3</v>
      </c>
      <c r="BI4" s="19">
        <f t="shared" si="0"/>
        <v>6.6102178094383972E-3</v>
      </c>
      <c r="BJ4" s="19">
        <f t="shared" si="0"/>
        <v>6.3395492353099155E-3</v>
      </c>
      <c r="BK4" s="19">
        <f t="shared" si="0"/>
        <v>7.5126095566675532E-3</v>
      </c>
      <c r="BL4" s="19">
        <f t="shared" si="0"/>
        <v>8.0700126190703676E-3</v>
      </c>
      <c r="BM4" s="19">
        <f t="shared" si="0"/>
        <v>1.2135695814939128E-2</v>
      </c>
      <c r="BN4" s="19">
        <f t="shared" si="0"/>
        <v>1.170034298804219E-2</v>
      </c>
      <c r="BO4" s="19">
        <f t="shared" si="0"/>
        <v>9.7795515042534906E-3</v>
      </c>
      <c r="BP4" s="19">
        <f t="shared" si="0"/>
        <v>4.4210328285203939E-3</v>
      </c>
      <c r="BQ4" s="19">
        <f t="shared" si="0"/>
        <v>1.067476636033725E-2</v>
      </c>
      <c r="BR4" s="19">
        <f t="shared" si="0"/>
        <v>1.1565100356252345E-2</v>
      </c>
      <c r="BS4" s="19">
        <f t="shared" ref="BS4:BY4" si="1">IF(OR(BR3="…",BS3="…"),"…",(BS3-BR3)/ABS(BR3))</f>
        <v>1.2275776822735521E-2</v>
      </c>
      <c r="BT4" s="19">
        <f t="shared" si="1"/>
        <v>1.144847040387683E-2</v>
      </c>
      <c r="BU4" s="19">
        <f t="shared" si="1"/>
        <v>1.0980155983848043E-2</v>
      </c>
      <c r="BV4" s="19">
        <f t="shared" si="1"/>
        <v>9.3752336284526443E-3</v>
      </c>
      <c r="BW4" s="19">
        <f t="shared" si="1"/>
        <v>7.3934788164470074E-3</v>
      </c>
      <c r="BX4" s="19">
        <f t="shared" si="1"/>
        <v>7.158697247821838E-3</v>
      </c>
      <c r="BY4" s="19">
        <f t="shared" si="1"/>
        <v>7.3334631638848763E-3</v>
      </c>
      <c r="BZ4" s="19">
        <f>IF(OR(BY3="…",BZ3="…"),"…",(BZ3-BY3)/ABS(BY3))</f>
        <v>7.6843853380229267E-3</v>
      </c>
      <c r="CA4" s="19">
        <f>IF(OR(BZ3="…",CA3="…"),"…",(CA3-BZ3)/ABS(BZ3))</f>
        <v>8.3338641862460896E-3</v>
      </c>
      <c r="CB4" s="19">
        <f>IF(OR(CA3="…",CB3="…"),"…",(CB3-CA3)/ABS(CA3))</f>
        <v>1.2730133274270496E-2</v>
      </c>
      <c r="CC4" s="19">
        <f>IF(OR(CB3="…",CC3="…"),"…",(CC3-CB3)/ABS(CB3))</f>
        <v>1.3255075490041072E-2</v>
      </c>
      <c r="CD4" s="20"/>
      <c r="CE4" s="21"/>
    </row>
    <row r="5" spans="1:88" ht="28.9" customHeight="1" collapsed="1">
      <c r="A5" s="22" t="s">
        <v>47</v>
      </c>
      <c r="B5" s="11" t="s">
        <v>10</v>
      </c>
      <c r="C5" s="22" t="s">
        <v>14</v>
      </c>
      <c r="D5" s="11" t="s">
        <v>8</v>
      </c>
      <c r="E5" s="18">
        <v>2378.1999999999998</v>
      </c>
      <c r="F5" s="23">
        <v>2338.5</v>
      </c>
      <c r="G5" s="23">
        <v>2308.5</v>
      </c>
      <c r="H5" s="23">
        <v>2392.3000000000002</v>
      </c>
      <c r="I5" s="23">
        <v>2437.4</v>
      </c>
      <c r="J5" s="23">
        <v>2454.8000000000002</v>
      </c>
      <c r="K5" s="23">
        <v>2482.1999999999998</v>
      </c>
      <c r="L5" s="23">
        <v>2532.6999999999998</v>
      </c>
      <c r="M5" s="23">
        <v>2606.1999999999998</v>
      </c>
      <c r="N5" s="23">
        <v>2665.6</v>
      </c>
      <c r="O5" s="23">
        <v>2643.5</v>
      </c>
      <c r="P5" s="23">
        <v>2643.8</v>
      </c>
      <c r="Q5" s="23">
        <v>2717.1</v>
      </c>
      <c r="R5" s="23">
        <v>2844.1</v>
      </c>
      <c r="S5" s="23">
        <v>2953.7</v>
      </c>
      <c r="T5" s="23">
        <v>2999.1</v>
      </c>
      <c r="U5" s="23">
        <v>3046</v>
      </c>
      <c r="V5" s="23">
        <v>3025.3</v>
      </c>
      <c r="W5" s="23">
        <v>3013.7</v>
      </c>
      <c r="X5" s="23">
        <v>3029.7</v>
      </c>
      <c r="Y5" s="23">
        <v>3048</v>
      </c>
      <c r="Z5" s="23">
        <v>3098.4</v>
      </c>
      <c r="AA5" s="23">
        <v>3142.5</v>
      </c>
      <c r="AB5" s="23">
        <v>3198.6</v>
      </c>
      <c r="AC5" s="23">
        <v>3242.8</v>
      </c>
      <c r="AD5" s="23">
        <v>3276.5</v>
      </c>
      <c r="AE5" s="23">
        <v>3273.4</v>
      </c>
      <c r="AF5" s="23">
        <v>3107.75</v>
      </c>
      <c r="AG5" s="23">
        <v>3018.75</v>
      </c>
      <c r="AH5" s="23">
        <v>3031.75</v>
      </c>
      <c r="AI5" s="23">
        <v>3062</v>
      </c>
      <c r="AJ5" s="23">
        <v>3094.75</v>
      </c>
      <c r="AK5" s="23">
        <v>3165.9215851729195</v>
      </c>
      <c r="AL5" s="23">
        <v>3240.0020122034557</v>
      </c>
      <c r="AM5" s="23">
        <v>3256.317652852646</v>
      </c>
      <c r="AN5" s="23">
        <v>3256.5463745986235</v>
      </c>
      <c r="AO5" s="23">
        <v>3288.1759249964043</v>
      </c>
      <c r="AP5" s="23">
        <v>3354.3173209024139</v>
      </c>
      <c r="AQ5" s="23">
        <v>3430.4134960163692</v>
      </c>
      <c r="AR5" s="23">
        <v>3515.0924438843358</v>
      </c>
      <c r="AS5" s="23">
        <v>3606.5915348808171</v>
      </c>
      <c r="AT5" s="23">
        <v>3703.5068407721228</v>
      </c>
      <c r="AU5" s="23">
        <v>3820.6608304688034</v>
      </c>
      <c r="AV5" s="23">
        <v>4042.1056519268495</v>
      </c>
      <c r="AW5" s="23">
        <v>3989.5758228218638</v>
      </c>
      <c r="AX5" s="23">
        <v>3939.4534803585984</v>
      </c>
      <c r="AY5" s="23">
        <v>3900.9537220211746</v>
      </c>
      <c r="AZ5" s="23">
        <v>3910.749010547489</v>
      </c>
      <c r="BA5" s="23">
        <v>3906.2707806551343</v>
      </c>
      <c r="BB5" s="23">
        <v>3887.4443195170447</v>
      </c>
      <c r="BC5" s="23">
        <v>3949.6082371644047</v>
      </c>
      <c r="BD5" s="23">
        <v>3977.3076372508394</v>
      </c>
      <c r="BE5" s="23">
        <v>4013.5831239129143</v>
      </c>
      <c r="BF5" s="23">
        <v>4082.3460000362002</v>
      </c>
      <c r="BG5" s="23">
        <v>4110.2280000342998</v>
      </c>
      <c r="BH5" s="23">
        <v>4097.6729999528006</v>
      </c>
      <c r="BI5" s="23">
        <v>4107.9130000460991</v>
      </c>
      <c r="BJ5" s="23">
        <v>4126.0690000694995</v>
      </c>
      <c r="BK5" s="23">
        <v>4213.8860000350996</v>
      </c>
      <c r="BL5" s="23">
        <v>4323.7120000615005</v>
      </c>
      <c r="BM5" s="23">
        <v>4432.8169999974998</v>
      </c>
      <c r="BN5" s="23">
        <v>4474.7529999665003</v>
      </c>
      <c r="BO5" s="23">
        <v>4479.7487880755489</v>
      </c>
      <c r="BP5" s="23">
        <v>4593.7745185430504</v>
      </c>
      <c r="BQ5" s="23">
        <v>4665.5638735712082</v>
      </c>
      <c r="BR5" s="23">
        <v>4718.6621169941627</v>
      </c>
      <c r="BS5" s="23">
        <v>4817.906402775372</v>
      </c>
      <c r="BT5" s="23">
        <v>4889.523587360758</v>
      </c>
      <c r="BU5" s="23">
        <v>4950.0258030107998</v>
      </c>
      <c r="BV5" s="23">
        <v>5014.1492633605303</v>
      </c>
      <c r="BW5" s="23">
        <v>5053.7605152036222</v>
      </c>
      <c r="BX5" s="23">
        <v>5108.3228665303377</v>
      </c>
      <c r="BY5" s="23">
        <v>5010.0386118625465</v>
      </c>
      <c r="BZ5" s="23">
        <v>5057.0208114569014</v>
      </c>
      <c r="CA5" s="23">
        <v>5152.2358911533956</v>
      </c>
      <c r="CB5" s="24">
        <v>5300.507931265025</v>
      </c>
      <c r="CC5" s="24">
        <v>5329.1008765369997</v>
      </c>
      <c r="CD5" s="25">
        <f t="shared" ref="CD5:CD7" si="2">(CC5-CB5)/ABS(CB5)</f>
        <v>5.3943783582172077E-3</v>
      </c>
      <c r="CE5" s="26">
        <f t="shared" ref="CE5:CE7" si="3">IF(ISERROR(AVERAGE((BT5-BS5)/ABS(BS5),(BU5-BT5)/ABS(BT5),(BV5-BU5)/ABS(BU5),(BW5-BV5)/ABS(BV5),(BX5-BW5)/ABS(BW5),(BY5-BX5)/ABS(BX5),(BZ5-BY5)/ABS(BY5),(CA5-BZ5)/ABS(BZ5),(CB5-CA5)/ABS(CA5),(CC5-CB5)/ABS(CB5))),"–",AVERAGE((BT5-BS5)/ABS(BS5),(BU5-BT5)/ABS(BT5),(BV5-BU5)/ABS(BU5),(BW5-BV5)/ABS(BV5),(BX5-BW5)/ABS(BW5),(BY5-BX5)/ABS(BX5),(BZ5-BY5)/ABS(BY5),(CA5-BZ5)/ABS(BZ5),(CB5-CA5)/ABS(CA5),(CC5-CB5)/ABS(CB5)))</f>
        <v>1.0202754342474746E-2</v>
      </c>
      <c r="CG5" s="3"/>
    </row>
    <row r="6" spans="1:88" ht="28.9" hidden="1" customHeight="1" outlineLevel="1">
      <c r="A6" s="27" t="s">
        <v>34</v>
      </c>
      <c r="B6" s="28" t="s">
        <v>10</v>
      </c>
      <c r="C6" s="27" t="s">
        <v>13</v>
      </c>
      <c r="D6" s="28" t="s">
        <v>8</v>
      </c>
      <c r="E6" s="18"/>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v>1672.3464535512371</v>
      </c>
      <c r="AW6" s="23">
        <v>1670.3750848646155</v>
      </c>
      <c r="AX6" s="23">
        <v>1659.9683404079824</v>
      </c>
      <c r="AY6" s="23">
        <v>1653.7081539855974</v>
      </c>
      <c r="AZ6" s="23">
        <v>1657.4593809043454</v>
      </c>
      <c r="BA6" s="23">
        <v>1667.6292119094892</v>
      </c>
      <c r="BB6" s="23">
        <v>1680.1976559385291</v>
      </c>
      <c r="BC6" s="23">
        <v>1721.8210597080763</v>
      </c>
      <c r="BD6" s="23">
        <v>1735.0859630960035</v>
      </c>
      <c r="BE6" s="23">
        <v>1748.5364368499054</v>
      </c>
      <c r="BF6" s="23">
        <v>1789.3631851804951</v>
      </c>
      <c r="BG6" s="23">
        <v>1824.3756195020294</v>
      </c>
      <c r="BH6" s="23">
        <v>1822.0265516749928</v>
      </c>
      <c r="BI6" s="23">
        <v>1829.1466264573532</v>
      </c>
      <c r="BJ6" s="23">
        <v>1842.1506286023773</v>
      </c>
      <c r="BK6" s="23">
        <v>1882.1497442362624</v>
      </c>
      <c r="BL6" s="23">
        <v>1923.0137091190588</v>
      </c>
      <c r="BM6" s="23">
        <v>1998.4764261722796</v>
      </c>
      <c r="BN6" s="23">
        <v>2030.486269704058</v>
      </c>
      <c r="BO6" s="23">
        <v>2007.0539762649805</v>
      </c>
      <c r="BP6" s="23">
        <v>2072.8109775542084</v>
      </c>
      <c r="BQ6" s="23">
        <v>2104.0637919544283</v>
      </c>
      <c r="BR6" s="23">
        <v>2131.9138888222647</v>
      </c>
      <c r="BS6" s="23">
        <v>2186.1471474830914</v>
      </c>
      <c r="BT6" s="23">
        <v>2227.6643799522108</v>
      </c>
      <c r="BU6" s="23">
        <v>2264.4461315586959</v>
      </c>
      <c r="BV6" s="23">
        <v>2279.121188165112</v>
      </c>
      <c r="BW6" s="23">
        <v>2288.0904383213592</v>
      </c>
      <c r="BX6" s="23">
        <v>2330.8195627888972</v>
      </c>
      <c r="BY6" s="23">
        <v>2281.9474099521613</v>
      </c>
      <c r="BZ6" s="23">
        <v>2303.9818985882971</v>
      </c>
      <c r="CA6" s="23">
        <v>2352.6353744375547</v>
      </c>
      <c r="CB6" s="23">
        <v>2422.0172963249393</v>
      </c>
      <c r="CC6" s="23">
        <v>2451.7376526696071</v>
      </c>
      <c r="CD6" s="25">
        <f t="shared" si="2"/>
        <v>1.2270910034277696E-2</v>
      </c>
      <c r="CE6" s="26">
        <f t="shared" si="3"/>
        <v>1.16160408993793E-2</v>
      </c>
    </row>
    <row r="7" spans="1:88" ht="28.9" hidden="1" customHeight="1" outlineLevel="1">
      <c r="A7" s="27" t="s">
        <v>35</v>
      </c>
      <c r="B7" s="28" t="s">
        <v>10</v>
      </c>
      <c r="C7" s="27" t="s">
        <v>12</v>
      </c>
      <c r="D7" s="28" t="s">
        <v>8</v>
      </c>
      <c r="E7" s="18"/>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v>2369.759198375612</v>
      </c>
      <c r="AW7" s="23">
        <v>2319.2007379572483</v>
      </c>
      <c r="AX7" s="23">
        <v>2279.485139950616</v>
      </c>
      <c r="AY7" s="23">
        <v>2247.245568035577</v>
      </c>
      <c r="AZ7" s="23">
        <v>2253.2896296431436</v>
      </c>
      <c r="BA7" s="23">
        <v>2238.6415687456456</v>
      </c>
      <c r="BB7" s="23">
        <v>2207.2466635785154</v>
      </c>
      <c r="BC7" s="23">
        <v>2227.7871774563287</v>
      </c>
      <c r="BD7" s="23">
        <v>2242.2216741548355</v>
      </c>
      <c r="BE7" s="23">
        <v>2265.0466870630094</v>
      </c>
      <c r="BF7" s="23">
        <v>2292.9833859530436</v>
      </c>
      <c r="BG7" s="23">
        <v>2285.8516186928828</v>
      </c>
      <c r="BH7" s="23">
        <v>2275.645847995333</v>
      </c>
      <c r="BI7" s="23">
        <v>2278.7659525491781</v>
      </c>
      <c r="BJ7" s="23">
        <v>2283.9178789058687</v>
      </c>
      <c r="BK7" s="23">
        <v>2331.7360174260111</v>
      </c>
      <c r="BL7" s="23">
        <v>2400.69862703546</v>
      </c>
      <c r="BM7" s="23">
        <v>2434.3418306212598</v>
      </c>
      <c r="BN7" s="23">
        <v>2444.2667159102248</v>
      </c>
      <c r="BO7" s="23">
        <v>2472.6948118105674</v>
      </c>
      <c r="BP7" s="23">
        <v>2520.9635409888415</v>
      </c>
      <c r="BQ7" s="23">
        <v>2561.5000816167799</v>
      </c>
      <c r="BR7" s="23">
        <v>2586.748228171899</v>
      </c>
      <c r="BS7" s="23">
        <v>2631.7592552922802</v>
      </c>
      <c r="BT7" s="23">
        <v>2661.8592074085473</v>
      </c>
      <c r="BU7" s="23">
        <v>2685.5796714521043</v>
      </c>
      <c r="BV7" s="23">
        <v>2735.0280751954178</v>
      </c>
      <c r="BW7" s="23">
        <v>2765.6700768822629</v>
      </c>
      <c r="BX7" s="23">
        <v>2777.5033037414396</v>
      </c>
      <c r="BY7" s="23">
        <v>2728.0912019103853</v>
      </c>
      <c r="BZ7" s="23">
        <v>2753.0389128686038</v>
      </c>
      <c r="CA7" s="23">
        <v>2799.6005167158405</v>
      </c>
      <c r="CB7" s="23">
        <v>2878.4906349400862</v>
      </c>
      <c r="CC7" s="23">
        <v>2877.3632238673899</v>
      </c>
      <c r="CD7" s="25">
        <f t="shared" si="2"/>
        <v>-3.9166744508785617E-4</v>
      </c>
      <c r="CE7" s="26">
        <f t="shared" si="3"/>
        <v>9.0297985903143203E-3</v>
      </c>
    </row>
    <row r="8" spans="1:88" ht="28.9" hidden="1" customHeight="1" outlineLevel="1">
      <c r="A8" s="29"/>
      <c r="B8" s="17" t="s">
        <v>3</v>
      </c>
      <c r="C8" s="29"/>
      <c r="D8" s="17" t="s">
        <v>2</v>
      </c>
      <c r="E8" s="18" t="s">
        <v>1</v>
      </c>
      <c r="F8" s="19">
        <f>(F5-E5)/ABS(E5)</f>
        <v>-1.6693297451854269E-2</v>
      </c>
      <c r="G8" s="19">
        <f t="shared" ref="G8:BR8" si="4">(G5-F5)/ABS(F5)</f>
        <v>-1.2828736369467608E-2</v>
      </c>
      <c r="H8" s="19">
        <f t="shared" si="4"/>
        <v>3.6300628113493688E-2</v>
      </c>
      <c r="I8" s="19">
        <f t="shared" si="4"/>
        <v>1.885215065000205E-2</v>
      </c>
      <c r="J8" s="19">
        <f t="shared" si="4"/>
        <v>7.1387544104373887E-3</v>
      </c>
      <c r="K8" s="19">
        <f t="shared" si="4"/>
        <v>1.1161805442398417E-2</v>
      </c>
      <c r="L8" s="19">
        <f t="shared" si="4"/>
        <v>2.0344855370236083E-2</v>
      </c>
      <c r="M8" s="19">
        <f t="shared" si="4"/>
        <v>2.9020412997986342E-2</v>
      </c>
      <c r="N8" s="19">
        <f t="shared" si="4"/>
        <v>2.2791804159312444E-2</v>
      </c>
      <c r="O8" s="19">
        <f t="shared" si="4"/>
        <v>-8.2908163265305781E-3</v>
      </c>
      <c r="P8" s="19">
        <f t="shared" si="4"/>
        <v>1.1348590883305538E-4</v>
      </c>
      <c r="Q8" s="19">
        <f t="shared" si="4"/>
        <v>2.7725243967017067E-2</v>
      </c>
      <c r="R8" s="19">
        <f t="shared" si="4"/>
        <v>4.6741010636340216E-2</v>
      </c>
      <c r="S8" s="19">
        <f t="shared" si="4"/>
        <v>3.8535916458633634E-2</v>
      </c>
      <c r="T8" s="19">
        <f t="shared" si="4"/>
        <v>1.5370552188780206E-2</v>
      </c>
      <c r="U8" s="19">
        <f t="shared" si="4"/>
        <v>1.5638024740755589E-2</v>
      </c>
      <c r="V8" s="19">
        <f t="shared" si="4"/>
        <v>-6.7957977675639587E-3</v>
      </c>
      <c r="W8" s="19">
        <f t="shared" si="4"/>
        <v>-3.8343304796219758E-3</v>
      </c>
      <c r="X8" s="19">
        <f t="shared" si="4"/>
        <v>5.3090884958688659E-3</v>
      </c>
      <c r="Y8" s="19">
        <f t="shared" si="4"/>
        <v>6.0402020001980999E-3</v>
      </c>
      <c r="Z8" s="19">
        <f t="shared" si="4"/>
        <v>1.6535433070866173E-2</v>
      </c>
      <c r="AA8" s="19">
        <f t="shared" si="4"/>
        <v>1.4233152594887654E-2</v>
      </c>
      <c r="AB8" s="19">
        <f t="shared" si="4"/>
        <v>1.7852028639618111E-2</v>
      </c>
      <c r="AC8" s="19">
        <f t="shared" si="4"/>
        <v>1.3818545613706082E-2</v>
      </c>
      <c r="AD8" s="19">
        <f t="shared" si="4"/>
        <v>1.0392253607993035E-2</v>
      </c>
      <c r="AE8" s="19">
        <f t="shared" si="4"/>
        <v>-9.4613154280479451E-4</v>
      </c>
      <c r="AF8" s="19">
        <f t="shared" si="4"/>
        <v>-5.0604875664446776E-2</v>
      </c>
      <c r="AG8" s="19">
        <f t="shared" si="4"/>
        <v>-2.8638082213820287E-2</v>
      </c>
      <c r="AH8" s="19">
        <f t="shared" si="4"/>
        <v>4.3064182194616973E-3</v>
      </c>
      <c r="AI8" s="19">
        <f t="shared" si="4"/>
        <v>9.977735631236084E-3</v>
      </c>
      <c r="AJ8" s="19">
        <f t="shared" si="4"/>
        <v>1.0695623775310255E-2</v>
      </c>
      <c r="AK8" s="19">
        <f t="shared" si="4"/>
        <v>2.2997523280691348E-2</v>
      </c>
      <c r="AL8" s="19">
        <f t="shared" si="4"/>
        <v>2.3399324663466028E-2</v>
      </c>
      <c r="AM8" s="19">
        <f t="shared" si="4"/>
        <v>5.0356884309755053E-3</v>
      </c>
      <c r="AN8" s="19">
        <f t="shared" si="4"/>
        <v>7.0239383979367362E-5</v>
      </c>
      <c r="AO8" s="19">
        <f t="shared" si="4"/>
        <v>9.7126055518491471E-3</v>
      </c>
      <c r="AP8" s="19">
        <f t="shared" si="4"/>
        <v>2.0114920069576856E-2</v>
      </c>
      <c r="AQ8" s="19">
        <f t="shared" si="4"/>
        <v>2.2686039463160591E-2</v>
      </c>
      <c r="AR8" s="19">
        <f t="shared" si="4"/>
        <v>2.4684764086399958E-2</v>
      </c>
      <c r="AS8" s="19">
        <f t="shared" si="4"/>
        <v>2.6030351251693021E-2</v>
      </c>
      <c r="AT8" s="19">
        <f t="shared" si="4"/>
        <v>2.6871716675980154E-2</v>
      </c>
      <c r="AU8" s="19">
        <f t="shared" si="4"/>
        <v>3.1633258620431176E-2</v>
      </c>
      <c r="AV8" s="19">
        <f t="shared" si="4"/>
        <v>5.7959821948098539E-2</v>
      </c>
      <c r="AW8" s="19">
        <f t="shared" si="4"/>
        <v>-1.2995659596365346E-2</v>
      </c>
      <c r="AX8" s="19">
        <f t="shared" si="4"/>
        <v>-1.256332620038121E-2</v>
      </c>
      <c r="AY8" s="19">
        <f t="shared" si="4"/>
        <v>-9.7728678684433391E-3</v>
      </c>
      <c r="AZ8" s="19">
        <f t="shared" si="4"/>
        <v>2.5109983927825768E-3</v>
      </c>
      <c r="BA8" s="19">
        <f t="shared" si="4"/>
        <v>-1.1451079781076806E-3</v>
      </c>
      <c r="BB8" s="19">
        <f t="shared" si="4"/>
        <v>-4.8195484120873329E-3</v>
      </c>
      <c r="BC8" s="19">
        <f t="shared" si="4"/>
        <v>1.59909474034815E-2</v>
      </c>
      <c r="BD8" s="19">
        <f t="shared" si="4"/>
        <v>7.013201923622002E-3</v>
      </c>
      <c r="BE8" s="19">
        <f t="shared" si="4"/>
        <v>9.1206137343574668E-3</v>
      </c>
      <c r="BF8" s="19">
        <f t="shared" si="4"/>
        <v>1.7132540675088279E-2</v>
      </c>
      <c r="BG8" s="19">
        <f t="shared" si="4"/>
        <v>6.8298963384907669E-3</v>
      </c>
      <c r="BH8" s="19">
        <f t="shared" si="4"/>
        <v>-3.05457509447029E-3</v>
      </c>
      <c r="BI8" s="19">
        <f t="shared" si="4"/>
        <v>2.4989793215360102E-3</v>
      </c>
      <c r="BJ8" s="19">
        <f t="shared" si="4"/>
        <v>4.4197625468690768E-3</v>
      </c>
      <c r="BK8" s="19">
        <f t="shared" si="4"/>
        <v>2.1283454048907326E-2</v>
      </c>
      <c r="BL8" s="19">
        <f t="shared" si="4"/>
        <v>2.606287878349961E-2</v>
      </c>
      <c r="BM8" s="19">
        <f t="shared" si="4"/>
        <v>2.5234104384021745E-2</v>
      </c>
      <c r="BN8" s="19">
        <f t="shared" si="4"/>
        <v>9.4603499239928317E-3</v>
      </c>
      <c r="BO8" s="19">
        <f t="shared" si="4"/>
        <v>1.1164388535157114E-3</v>
      </c>
      <c r="BP8" s="19">
        <f t="shared" si="4"/>
        <v>2.545359926677623E-2</v>
      </c>
      <c r="BQ8" s="19">
        <f t="shared" si="4"/>
        <v>1.5627531290091784E-2</v>
      </c>
      <c r="BR8" s="19">
        <f t="shared" si="4"/>
        <v>1.1380884467949852E-2</v>
      </c>
      <c r="BS8" s="19">
        <f t="shared" ref="BS8:BY8" si="5">(BS5-BR5)/ABS(BR5)</f>
        <v>2.1032293332422153E-2</v>
      </c>
      <c r="BT8" s="19">
        <f t="shared" si="5"/>
        <v>1.4864793667251538E-2</v>
      </c>
      <c r="BU8" s="19">
        <f t="shared" si="5"/>
        <v>1.2373846770355666E-2</v>
      </c>
      <c r="BV8" s="19">
        <f t="shared" si="5"/>
        <v>1.2954166887519681E-2</v>
      </c>
      <c r="BW8" s="19">
        <f t="shared" si="5"/>
        <v>7.8998948301239862E-3</v>
      </c>
      <c r="BX8" s="19">
        <f t="shared" si="5"/>
        <v>1.0796386406235784E-2</v>
      </c>
      <c r="BY8" s="19">
        <f t="shared" si="5"/>
        <v>-1.9240024022707782E-2</v>
      </c>
      <c r="BZ8" s="19">
        <f>(BZ5-BY5)/ABS(BY5)</f>
        <v>9.3776122769019116E-3</v>
      </c>
      <c r="CA8" s="19">
        <f>(CA5-BZ5)/ABS(BZ5)</f>
        <v>1.8828295007364881E-2</v>
      </c>
      <c r="CB8" s="19">
        <f>(CB5-CA5)/ABS(CA5)</f>
        <v>2.8778193243484577E-2</v>
      </c>
      <c r="CC8" s="19">
        <f>(CC5-CB5)/ABS(CB5)</f>
        <v>5.3943783582172077E-3</v>
      </c>
      <c r="CD8" s="25"/>
      <c r="CE8" s="26"/>
    </row>
    <row r="9" spans="1:88" ht="28.9" customHeight="1" collapsed="1">
      <c r="A9" s="10" t="s">
        <v>11</v>
      </c>
      <c r="B9" s="11" t="s">
        <v>10</v>
      </c>
      <c r="C9" s="10" t="s">
        <v>9</v>
      </c>
      <c r="D9" s="11" t="s">
        <v>8</v>
      </c>
      <c r="E9" s="18">
        <v>2108</v>
      </c>
      <c r="F9" s="23" t="s">
        <v>1</v>
      </c>
      <c r="G9" s="23">
        <v>2162</v>
      </c>
      <c r="H9" s="23" t="s">
        <v>1</v>
      </c>
      <c r="I9" s="23" t="s">
        <v>1</v>
      </c>
      <c r="J9" s="23" t="s">
        <v>1</v>
      </c>
      <c r="K9" s="23" t="s">
        <v>1</v>
      </c>
      <c r="L9" s="23">
        <v>2572</v>
      </c>
      <c r="M9" s="23" t="s">
        <v>1</v>
      </c>
      <c r="N9" s="23" t="s">
        <v>1</v>
      </c>
      <c r="O9" s="23" t="s">
        <v>1</v>
      </c>
      <c r="P9" s="23" t="s">
        <v>1</v>
      </c>
      <c r="Q9" s="23">
        <v>2961.3713523299839</v>
      </c>
      <c r="R9" s="23">
        <v>3093.848187540787</v>
      </c>
      <c r="S9" s="23">
        <v>3208.5388152383889</v>
      </c>
      <c r="T9" s="23">
        <v>3257.2321245664843</v>
      </c>
      <c r="U9" s="23">
        <v>3306.9097187150792</v>
      </c>
      <c r="V9" s="23">
        <v>3286.638406450053</v>
      </c>
      <c r="W9" s="23">
        <v>3276.012682213317</v>
      </c>
      <c r="X9" s="23">
        <v>3294.016897213708</v>
      </c>
      <c r="Y9" s="23">
        <v>3314.4339753224162</v>
      </c>
      <c r="Z9" s="23">
        <v>3367.663082434412</v>
      </c>
      <c r="AA9" s="23">
        <v>3412.8502897487283</v>
      </c>
      <c r="AB9" s="23">
        <v>3470.9958966955064</v>
      </c>
      <c r="AC9" s="23">
        <v>3517.4384397611307</v>
      </c>
      <c r="AD9" s="23">
        <v>3552.8567433210505</v>
      </c>
      <c r="AE9" s="23">
        <v>3550.4825271903396</v>
      </c>
      <c r="AF9" s="23">
        <v>3379.9649206231957</v>
      </c>
      <c r="AG9" s="23">
        <v>3288.1887701265237</v>
      </c>
      <c r="AH9" s="23">
        <v>3301.6801261008177</v>
      </c>
      <c r="AI9" s="23">
        <v>3333.2685005740254</v>
      </c>
      <c r="AJ9" s="23">
        <v>3396.8349628920341</v>
      </c>
      <c r="AK9" s="23">
        <v>3471.308345012671</v>
      </c>
      <c r="AL9" s="23">
        <v>3549.1030000000001</v>
      </c>
      <c r="AM9" s="23">
        <v>3598.1970000000001</v>
      </c>
      <c r="AN9" s="23">
        <v>3627.3784999999998</v>
      </c>
      <c r="AO9" s="23">
        <v>3676.6547500000001</v>
      </c>
      <c r="AP9" s="23">
        <v>3786.4078749999999</v>
      </c>
      <c r="AQ9" s="23">
        <v>3874.1164374999998</v>
      </c>
      <c r="AR9" s="23">
        <v>3974.2442187500001</v>
      </c>
      <c r="AS9" s="23">
        <v>4077.0586093749998</v>
      </c>
      <c r="AT9" s="23">
        <v>4131.8453046875002</v>
      </c>
      <c r="AU9" s="23">
        <v>4291.482</v>
      </c>
      <c r="AV9" s="23">
        <v>4361.5590000000002</v>
      </c>
      <c r="AW9" s="23">
        <v>4328.7039999999997</v>
      </c>
      <c r="AX9" s="23">
        <v>4269.1509999999998</v>
      </c>
      <c r="AY9" s="23">
        <v>4278.8869999999997</v>
      </c>
      <c r="AZ9" s="23">
        <v>4294.6580000000004</v>
      </c>
      <c r="BA9" s="23">
        <v>4322.6779999999999</v>
      </c>
      <c r="BB9" s="23">
        <v>4393.0730000000003</v>
      </c>
      <c r="BC9" s="23">
        <v>4424.8405000000002</v>
      </c>
      <c r="BD9" s="23">
        <v>4456.6210000000001</v>
      </c>
      <c r="BE9" s="23">
        <v>4552.9579999999996</v>
      </c>
      <c r="BF9" s="30">
        <v>4582.1009999999997</v>
      </c>
      <c r="BG9" s="23">
        <v>4667.0839999999998</v>
      </c>
      <c r="BH9" s="23">
        <v>4730.6959999999999</v>
      </c>
      <c r="BI9" s="23">
        <v>4766.66</v>
      </c>
      <c r="BJ9" s="23">
        <v>4842.4430000000002</v>
      </c>
      <c r="BK9" s="23">
        <v>4930.4120000000003</v>
      </c>
      <c r="BL9" s="23">
        <v>5003.1059999999998</v>
      </c>
      <c r="BM9" s="23">
        <v>5123.027</v>
      </c>
      <c r="BN9" s="24">
        <v>5174.5169999999998</v>
      </c>
      <c r="BO9" s="23">
        <v>5254.701</v>
      </c>
      <c r="BP9" s="24">
        <v>5349.8909999999996</v>
      </c>
      <c r="BQ9" s="24">
        <v>5426.0209999999997</v>
      </c>
      <c r="BR9" s="24">
        <v>5507.3360000000002</v>
      </c>
      <c r="BS9" s="24">
        <v>5579.6270000000004</v>
      </c>
      <c r="BT9" s="24">
        <v>5636.7150000000001</v>
      </c>
      <c r="BU9" s="24">
        <v>5682.6840000000002</v>
      </c>
      <c r="BV9" s="24">
        <v>5735.5020000000004</v>
      </c>
      <c r="BW9" s="24">
        <v>5795.2470000000003</v>
      </c>
      <c r="BX9" s="24">
        <v>5847.8159999999998</v>
      </c>
      <c r="BY9" s="23">
        <v>5849.8779999999997</v>
      </c>
      <c r="BZ9" s="24">
        <v>5905.6090000000004</v>
      </c>
      <c r="CA9" s="24">
        <v>5915.916115147731</v>
      </c>
      <c r="CB9" s="24">
        <v>5989.2720507006097</v>
      </c>
      <c r="CC9" s="24">
        <v>6029.2770643967133</v>
      </c>
      <c r="CD9" s="25">
        <f>(CC9-CB9)/ABS(CB9)</f>
        <v>6.6794450740343108E-3</v>
      </c>
      <c r="CE9" s="26">
        <f>IF(ISERROR(AVERAGE((BT9-BS9)/ABS(BS9),(BU9-BT9)/ABS(BT9),(BV9-BU9)/ABS(BU9),(BW9-BV9)/ABS(BV9),(BX9-BW9)/ABS(BW9),(BY9-BX9)/ABS(BX9),(BZ9-BY9)/ABS(BY9),(CA9-BZ9)/ABS(BZ9),(CB9-CA9)/ABS(CA9),(CC9-CB9)/ABS(CB9))),"–",AVERAGE((BT9-BS9)/ABS(BS9),(BU9-BT9)/ABS(BT9),(BV9-BU9)/ABS(BU9),(BW9-BV9)/ABS(BV9),(BX9-BW9)/ABS(BW9),(BY9-BX9)/ABS(BX9),(BZ9-BY9)/ABS(BY9),(CA9-BZ9)/ABS(BZ9),(CB9-CA9)/ABS(CA9),(CC9-CB9)/ABS(CB9)))</f>
        <v>7.7873084901884226E-3</v>
      </c>
    </row>
    <row r="10" spans="1:88" ht="28.9" hidden="1" customHeight="1" outlineLevel="1">
      <c r="A10" s="16"/>
      <c r="B10" s="17" t="s">
        <v>3</v>
      </c>
      <c r="C10" s="16"/>
      <c r="D10" s="17" t="s">
        <v>2</v>
      </c>
      <c r="E10" s="18"/>
      <c r="F10" s="19" t="str">
        <f>IF(OR(E9="…",F9="…"),"…",(F9-E9)/ABS(E9))</f>
        <v>…</v>
      </c>
      <c r="G10" s="19" t="str">
        <f t="shared" ref="G10:BR10" si="6">IF(OR(F9="…",G9="…"),"…",(G9-F9)/ABS(F9))</f>
        <v>…</v>
      </c>
      <c r="H10" s="19" t="str">
        <f t="shared" si="6"/>
        <v>…</v>
      </c>
      <c r="I10" s="19" t="str">
        <f t="shared" si="6"/>
        <v>…</v>
      </c>
      <c r="J10" s="19" t="str">
        <f t="shared" si="6"/>
        <v>…</v>
      </c>
      <c r="K10" s="19" t="str">
        <f t="shared" si="6"/>
        <v>…</v>
      </c>
      <c r="L10" s="19" t="str">
        <f t="shared" si="6"/>
        <v>…</v>
      </c>
      <c r="M10" s="19" t="str">
        <f t="shared" si="6"/>
        <v>…</v>
      </c>
      <c r="N10" s="19" t="str">
        <f t="shared" si="6"/>
        <v>…</v>
      </c>
      <c r="O10" s="19" t="str">
        <f t="shared" si="6"/>
        <v>…</v>
      </c>
      <c r="P10" s="19" t="str">
        <f t="shared" si="6"/>
        <v>…</v>
      </c>
      <c r="Q10" s="19" t="str">
        <f t="shared" si="6"/>
        <v>…</v>
      </c>
      <c r="R10" s="19">
        <f t="shared" si="6"/>
        <v>4.4734962100099786E-2</v>
      </c>
      <c r="S10" s="19">
        <f t="shared" si="6"/>
        <v>3.707054152154967E-2</v>
      </c>
      <c r="T10" s="19">
        <f t="shared" si="6"/>
        <v>1.5176163397754504E-2</v>
      </c>
      <c r="U10" s="19">
        <f t="shared" si="6"/>
        <v>1.5251474948291132E-2</v>
      </c>
      <c r="V10" s="19">
        <f t="shared" si="6"/>
        <v>-6.1299866005724221E-3</v>
      </c>
      <c r="W10" s="19">
        <f t="shared" si="6"/>
        <v>-3.233006775519613E-3</v>
      </c>
      <c r="X10" s="19">
        <f t="shared" si="6"/>
        <v>5.4957708491614049E-3</v>
      </c>
      <c r="Y10" s="19">
        <f t="shared" si="6"/>
        <v>6.1982311402161575E-3</v>
      </c>
      <c r="Z10" s="19">
        <f t="shared" si="6"/>
        <v>1.6059788038715665E-2</v>
      </c>
      <c r="AA10" s="19">
        <f t="shared" si="6"/>
        <v>1.3417971515621878E-2</v>
      </c>
      <c r="AB10" s="19">
        <f t="shared" si="6"/>
        <v>1.70372568411312E-2</v>
      </c>
      <c r="AC10" s="19">
        <f t="shared" si="6"/>
        <v>1.338017803761709E-2</v>
      </c>
      <c r="AD10" s="19">
        <f t="shared" si="6"/>
        <v>1.0069345680524585E-2</v>
      </c>
      <c r="AE10" s="19">
        <f t="shared" si="6"/>
        <v>-6.6825552006119157E-4</v>
      </c>
      <c r="AF10" s="19">
        <f t="shared" si="6"/>
        <v>-4.8026600683508336E-2</v>
      </c>
      <c r="AG10" s="19">
        <f t="shared" si="6"/>
        <v>-2.715298905520901E-2</v>
      </c>
      <c r="AH10" s="19">
        <f t="shared" si="6"/>
        <v>4.1029748951350239E-3</v>
      </c>
      <c r="AI10" s="19">
        <f t="shared" si="6"/>
        <v>9.5673636653931839E-3</v>
      </c>
      <c r="AJ10" s="19">
        <f t="shared" si="6"/>
        <v>1.907030960964046E-2</v>
      </c>
      <c r="AK10" s="19">
        <f t="shared" si="6"/>
        <v>2.1924345143112551E-2</v>
      </c>
      <c r="AL10" s="19">
        <f t="shared" si="6"/>
        <v>2.2410759072756789E-2</v>
      </c>
      <c r="AM10" s="19">
        <f t="shared" si="6"/>
        <v>1.3832790989723332E-2</v>
      </c>
      <c r="AN10" s="19">
        <f t="shared" si="6"/>
        <v>8.1100339975825903E-3</v>
      </c>
      <c r="AO10" s="19">
        <f t="shared" si="6"/>
        <v>1.3584534947207839E-2</v>
      </c>
      <c r="AP10" s="19">
        <f t="shared" si="6"/>
        <v>2.9851354685940995E-2</v>
      </c>
      <c r="AQ10" s="19">
        <f t="shared" si="6"/>
        <v>2.3164055589230459E-2</v>
      </c>
      <c r="AR10" s="19">
        <f t="shared" si="6"/>
        <v>2.5845320569304709E-2</v>
      </c>
      <c r="AS10" s="19">
        <f t="shared" si="6"/>
        <v>2.5870174293752254E-2</v>
      </c>
      <c r="AT10" s="19">
        <f t="shared" si="6"/>
        <v>1.343779929641457E-2</v>
      </c>
      <c r="AU10" s="19">
        <f t="shared" si="6"/>
        <v>3.8635690240240841E-2</v>
      </c>
      <c r="AV10" s="19">
        <f t="shared" si="6"/>
        <v>1.6329323995766549E-2</v>
      </c>
      <c r="AW10" s="19">
        <f t="shared" si="6"/>
        <v>-7.5328569440423643E-3</v>
      </c>
      <c r="AX10" s="19">
        <f t="shared" si="6"/>
        <v>-1.3757697454018544E-2</v>
      </c>
      <c r="AY10" s="19">
        <f t="shared" si="6"/>
        <v>2.2805471158082432E-3</v>
      </c>
      <c r="AZ10" s="19">
        <f t="shared" si="6"/>
        <v>3.6857715569494219E-3</v>
      </c>
      <c r="BA10" s="19">
        <f t="shared" si="6"/>
        <v>6.5243844795090846E-3</v>
      </c>
      <c r="BB10" s="19">
        <f t="shared" si="6"/>
        <v>1.6285043669688196E-2</v>
      </c>
      <c r="BC10" s="19">
        <f t="shared" si="6"/>
        <v>7.2312706845526868E-3</v>
      </c>
      <c r="BD10" s="19">
        <f t="shared" si="6"/>
        <v>7.1822927854687298E-3</v>
      </c>
      <c r="BE10" s="19">
        <f t="shared" si="6"/>
        <v>2.1616601456574281E-2</v>
      </c>
      <c r="BF10" s="31">
        <f>IF(OR(BE9="…",BF9="…"),"…",(BF9-BE9)/ABS(BE9))</f>
        <v>6.4008936607805366E-3</v>
      </c>
      <c r="BG10" s="19">
        <f t="shared" si="6"/>
        <v>1.8546732165004697E-2</v>
      </c>
      <c r="BH10" s="19">
        <f t="shared" si="6"/>
        <v>1.3629923952515121E-2</v>
      </c>
      <c r="BI10" s="19">
        <f t="shared" si="6"/>
        <v>7.602264022038183E-3</v>
      </c>
      <c r="BJ10" s="19">
        <f t="shared" si="6"/>
        <v>1.5898553704270992E-2</v>
      </c>
      <c r="BK10" s="19">
        <f t="shared" si="6"/>
        <v>1.8166243774061987E-2</v>
      </c>
      <c r="BL10" s="19">
        <f t="shared" si="6"/>
        <v>1.4744001109846297E-2</v>
      </c>
      <c r="BM10" s="19">
        <f t="shared" si="6"/>
        <v>2.3969310264463771E-2</v>
      </c>
      <c r="BN10" s="19">
        <f t="shared" si="6"/>
        <v>1.0050698542092357E-2</v>
      </c>
      <c r="BO10" s="19">
        <f t="shared" si="6"/>
        <v>1.5495939041267079E-2</v>
      </c>
      <c r="BP10" s="19">
        <f t="shared" si="6"/>
        <v>1.8115207696879347E-2</v>
      </c>
      <c r="BQ10" s="19">
        <f t="shared" si="6"/>
        <v>1.4230196465685024E-2</v>
      </c>
      <c r="BR10" s="19">
        <f t="shared" si="6"/>
        <v>1.498611966300914E-2</v>
      </c>
      <c r="BS10" s="19">
        <f t="shared" ref="BS10:BY10" si="7">IF(OR(BR9="…",BS9="…"),"…",(BS9-BR9)/ABS(BR9))</f>
        <v>1.3126310070785614E-2</v>
      </c>
      <c r="BT10" s="19">
        <f t="shared" si="7"/>
        <v>1.0231508306917242E-2</v>
      </c>
      <c r="BU10" s="19">
        <f t="shared" si="7"/>
        <v>8.1552819328279055E-3</v>
      </c>
      <c r="BV10" s="19">
        <f t="shared" si="7"/>
        <v>9.2945516590400255E-3</v>
      </c>
      <c r="BW10" s="19">
        <f t="shared" si="7"/>
        <v>1.0416699357789412E-2</v>
      </c>
      <c r="BX10" s="19">
        <f t="shared" si="7"/>
        <v>9.0710542622254933E-3</v>
      </c>
      <c r="BY10" s="19">
        <f t="shared" si="7"/>
        <v>3.5261027364744346E-4</v>
      </c>
      <c r="BZ10" s="19">
        <f>IF(OR(BY9="…",BZ9="…"),"…",(BZ9-BY9)/ABS(BY9))</f>
        <v>9.5268653465936694E-3</v>
      </c>
      <c r="CA10" s="19">
        <f>IF(OR(BZ9="…",CA9="…"),"…",(CA9-BZ9)/ABS(BZ9))</f>
        <v>1.7453094418764695E-3</v>
      </c>
      <c r="CB10" s="19">
        <f>IF(OR(CA9="…",CB9="…"),"…",(CB9-CA9)/ABS(CA9))</f>
        <v>1.2399759246932266E-2</v>
      </c>
      <c r="CC10" s="19">
        <f>IF(OR(CB9="…",CC9="…"),"…",(CC9-CB9)/ABS(CB9))</f>
        <v>6.6794450740343108E-3</v>
      </c>
      <c r="CD10" s="25"/>
      <c r="CE10" s="26"/>
    </row>
    <row r="11" spans="1:88" ht="32.450000000000003" customHeight="1" collapsed="1">
      <c r="A11" s="32" t="s">
        <v>42</v>
      </c>
      <c r="B11" s="33" t="s">
        <v>32</v>
      </c>
      <c r="C11" s="32" t="s">
        <v>49</v>
      </c>
      <c r="D11" s="34" t="s">
        <v>4</v>
      </c>
      <c r="E11" s="18">
        <v>10450</v>
      </c>
      <c r="F11" s="23" t="s">
        <v>1</v>
      </c>
      <c r="G11" s="23">
        <v>11450</v>
      </c>
      <c r="H11" s="23" t="s">
        <v>1</v>
      </c>
      <c r="I11" s="23" t="s">
        <v>1</v>
      </c>
      <c r="J11" s="23" t="s">
        <v>1</v>
      </c>
      <c r="K11" s="23" t="s">
        <v>1</v>
      </c>
      <c r="L11" s="23">
        <v>15000</v>
      </c>
      <c r="M11" s="23" t="s">
        <v>1</v>
      </c>
      <c r="N11" s="23" t="s">
        <v>1</v>
      </c>
      <c r="O11" s="23" t="s">
        <v>1</v>
      </c>
      <c r="P11" s="23" t="s">
        <v>1</v>
      </c>
      <c r="Q11" s="23">
        <v>19950</v>
      </c>
      <c r="R11" s="23">
        <v>22675</v>
      </c>
      <c r="S11" s="23">
        <v>25125</v>
      </c>
      <c r="T11" s="23">
        <v>28025</v>
      </c>
      <c r="U11" s="23">
        <v>30875</v>
      </c>
      <c r="V11" s="23">
        <v>33875</v>
      </c>
      <c r="W11" s="23">
        <v>36150</v>
      </c>
      <c r="X11" s="23">
        <v>38870</v>
      </c>
      <c r="Y11" s="23">
        <v>41750</v>
      </c>
      <c r="Z11" s="23">
        <v>44400</v>
      </c>
      <c r="AA11" s="23">
        <v>49830</v>
      </c>
      <c r="AB11" s="23">
        <v>57600</v>
      </c>
      <c r="AC11" s="23">
        <v>64647</v>
      </c>
      <c r="AD11" s="23">
        <v>71136</v>
      </c>
      <c r="AE11" s="23">
        <v>82050</v>
      </c>
      <c r="AF11" s="23">
        <v>85053</v>
      </c>
      <c r="AG11" s="23">
        <v>85621</v>
      </c>
      <c r="AH11" s="23">
        <v>87889</v>
      </c>
      <c r="AI11" s="23">
        <v>90977</v>
      </c>
      <c r="AJ11" s="23">
        <v>95495</v>
      </c>
      <c r="AK11" s="23">
        <v>103471</v>
      </c>
      <c r="AL11" s="23">
        <v>111900</v>
      </c>
      <c r="AM11" s="23">
        <v>120965</v>
      </c>
      <c r="AN11" s="23">
        <v>126360</v>
      </c>
      <c r="AO11" s="23">
        <v>131923</v>
      </c>
      <c r="AP11" s="23">
        <v>139225</v>
      </c>
      <c r="AQ11" s="23">
        <v>147413</v>
      </c>
      <c r="AR11" s="23">
        <v>154867</v>
      </c>
      <c r="AS11" s="23">
        <v>165303</v>
      </c>
      <c r="AT11" s="23">
        <v>176896</v>
      </c>
      <c r="AU11" s="23">
        <v>192610</v>
      </c>
      <c r="AV11" s="23">
        <v>207873</v>
      </c>
      <c r="AW11" s="23">
        <v>216716</v>
      </c>
      <c r="AX11" s="23">
        <v>220546</v>
      </c>
      <c r="AY11" s="23">
        <v>220380</v>
      </c>
      <c r="AZ11" s="23">
        <v>224475</v>
      </c>
      <c r="BA11" s="23">
        <v>225700</v>
      </c>
      <c r="BB11" s="23">
        <v>223736.752760634</v>
      </c>
      <c r="BC11" s="23">
        <v>228834.41693205899</v>
      </c>
      <c r="BD11" s="23">
        <v>235559.46954038</v>
      </c>
      <c r="BE11" s="23">
        <v>246135.21551712201</v>
      </c>
      <c r="BF11" s="23">
        <v>257860.21494981099</v>
      </c>
      <c r="BG11" s="23">
        <v>262241.71823221201</v>
      </c>
      <c r="BH11" s="23">
        <v>268393.85132078797</v>
      </c>
      <c r="BI11" s="23">
        <v>272451.83891710697</v>
      </c>
      <c r="BJ11" s="23">
        <v>278077.62762348197</v>
      </c>
      <c r="BK11" s="23">
        <v>287664.70932240505</v>
      </c>
      <c r="BL11" s="23">
        <v>303240.01437038399</v>
      </c>
      <c r="BM11" s="23">
        <v>317512.22559503902</v>
      </c>
      <c r="BN11" s="23">
        <v>326143.45175613504</v>
      </c>
      <c r="BO11" s="23">
        <v>328030.10953948903</v>
      </c>
      <c r="BP11" s="23">
        <v>338184.79758284002</v>
      </c>
      <c r="BQ11" s="23">
        <v>344981.89667688397</v>
      </c>
      <c r="BR11" s="23">
        <v>352971.88892903802</v>
      </c>
      <c r="BS11" s="23">
        <v>357664.27826341899</v>
      </c>
      <c r="BT11" s="23">
        <v>363295.737221641</v>
      </c>
      <c r="BU11" s="23">
        <v>368617.74968339503</v>
      </c>
      <c r="BV11" s="23">
        <v>371976.649036191</v>
      </c>
      <c r="BW11" s="23">
        <v>378814.868575492</v>
      </c>
      <c r="BX11" s="23">
        <v>388235.820980652</v>
      </c>
      <c r="BY11" s="23">
        <v>393521.04699995602</v>
      </c>
      <c r="BZ11" s="24">
        <v>405173.09537690505</v>
      </c>
      <c r="CA11" s="24">
        <v>418041.63883234496</v>
      </c>
      <c r="CB11" s="24">
        <v>431446.25851877598</v>
      </c>
      <c r="CC11" s="24">
        <v>445758.00344017899</v>
      </c>
      <c r="CD11" s="25">
        <f>(CC11-CB11)/ABS(CB11)</f>
        <v>3.3171558771972004E-2</v>
      </c>
      <c r="CE11" s="26">
        <f>IF(ISERROR(AVERAGE((BT11-BS11)/ABS(BS11),(BU11-BT11)/ABS(BT11),(BV11-BU11)/ABS(BU11),(BW11-BV11)/ABS(BV11),(BX11-BW11)/ABS(BW11),(BY11-BX11)/ABS(BX11),(BZ11-BY11)/ABS(BY11),(CA11-BZ11)/ABS(BZ11),(CB11-CA11)/ABS(CA11),(CC11-CB11)/ABS(CB11))),"–",AVERAGE((BT11-BS11)/ABS(BS11),(BU11-BT11)/ABS(BT11),(BV11-BU11)/ABS(BU11),(BW11-BV11)/ABS(BV11),(BX11-BW11)/ABS(BW11),(BY11-BX11)/ABS(BX11),(BZ11-BY11)/ABS(BY11),(CA11-BZ11)/ABS(BZ11),(CB11-CA11)/ABS(CA11),(CC11-CB11)/ABS(CB11)))</f>
        <v>2.229801117948934E-2</v>
      </c>
    </row>
    <row r="12" spans="1:88" ht="29.25" hidden="1" customHeight="1" outlineLevel="1">
      <c r="A12" s="32"/>
      <c r="B12" s="33" t="s">
        <v>3</v>
      </c>
      <c r="C12" s="32"/>
      <c r="D12" s="34" t="s">
        <v>2</v>
      </c>
      <c r="E12" s="18" t="s">
        <v>1</v>
      </c>
      <c r="F12" s="19" t="str">
        <f>IF(OR(E11="…",F11="…"),"…",(F11-E11)/ABS(E11))</f>
        <v>…</v>
      </c>
      <c r="G12" s="19" t="str">
        <f t="shared" ref="G12" si="8">IF(OR(F11="…",G11="…"),"…",(G11-F11)/ABS(F11))</f>
        <v>…</v>
      </c>
      <c r="H12" s="19" t="str">
        <f t="shared" ref="H12" si="9">IF(OR(G11="…",H11="…"),"…",(H11-G11)/ABS(G11))</f>
        <v>…</v>
      </c>
      <c r="I12" s="19" t="str">
        <f t="shared" ref="I12" si="10">IF(OR(H11="…",I11="…"),"…",(I11-H11)/ABS(H11))</f>
        <v>…</v>
      </c>
      <c r="J12" s="19" t="str">
        <f>IF(OR(I11="…",J11="…"),"…",(J11-I11)/ABS(I11))</f>
        <v>…</v>
      </c>
      <c r="K12" s="19" t="str">
        <f t="shared" ref="K12" si="11">IF(OR(J11="…",K11="…"),"…",(K11-J11)/ABS(J11))</f>
        <v>…</v>
      </c>
      <c r="L12" s="19" t="str">
        <f t="shared" ref="L12" si="12">IF(OR(K11="…",L11="…"),"…",(L11-K11)/ABS(K11))</f>
        <v>…</v>
      </c>
      <c r="M12" s="19" t="str">
        <f t="shared" ref="M12" si="13">IF(OR(L11="…",M11="…"),"…",(M11-L11)/ABS(L11))</f>
        <v>…</v>
      </c>
      <c r="N12" s="19" t="str">
        <f t="shared" ref="N12" si="14">IF(OR(M11="…",N11="…"),"…",(N11-M11)/ABS(M11))</f>
        <v>…</v>
      </c>
      <c r="O12" s="19" t="str">
        <f t="shared" ref="O12" si="15">IF(OR(N11="…",O11="…"),"…",(O11-N11)/ABS(N11))</f>
        <v>…</v>
      </c>
      <c r="P12" s="19" t="str">
        <f t="shared" ref="P12" si="16">IF(OR(O11="…",P11="…"),"…",(P11-O11)/ABS(O11))</f>
        <v>…</v>
      </c>
      <c r="Q12" s="19" t="str">
        <f t="shared" ref="Q12" si="17">IF(OR(P11="…",Q11="…"),"…",(Q11-P11)/ABS(P11))</f>
        <v>…</v>
      </c>
      <c r="R12" s="19">
        <f t="shared" ref="R12" si="18">IF(OR(Q11="…",R11="…"),"…",(R11-Q11)/ABS(Q11))</f>
        <v>0.13659147869674185</v>
      </c>
      <c r="S12" s="19">
        <f t="shared" ref="S12" si="19">IF(OR(R11="…",S11="…"),"…",(S11-R11)/ABS(R11))</f>
        <v>0.10804851157662625</v>
      </c>
      <c r="T12" s="19">
        <f t="shared" ref="T12" si="20">IF(OR(S11="…",T11="…"),"…",(T11-S11)/ABS(S11))</f>
        <v>0.1154228855721393</v>
      </c>
      <c r="U12" s="19">
        <f t="shared" ref="U12" si="21">IF(OR(T11="…",U11="…"),"…",(U11-T11)/ABS(T11))</f>
        <v>0.10169491525423729</v>
      </c>
      <c r="V12" s="19">
        <f t="shared" ref="V12" si="22">IF(OR(U11="…",V11="…"),"…",(V11-U11)/ABS(U11))</f>
        <v>9.7165991902834009E-2</v>
      </c>
      <c r="W12" s="19">
        <f t="shared" ref="W12" si="23">IF(OR(V11="…",W11="…"),"…",(W11-V11)/ABS(V11))</f>
        <v>6.7158671586715873E-2</v>
      </c>
      <c r="X12" s="19">
        <f t="shared" ref="X12" si="24">IF(OR(W11="…",X11="…"),"…",(X11-W11)/ABS(W11))</f>
        <v>7.5242047026279388E-2</v>
      </c>
      <c r="Y12" s="19">
        <f t="shared" ref="Y12" si="25">IF(OR(X11="…",Y11="…"),"…",(Y11-X11)/ABS(X11))</f>
        <v>7.4093130949318242E-2</v>
      </c>
      <c r="Z12" s="19">
        <f t="shared" ref="Z12" si="26">IF(OR(Y11="…",Z11="…"),"…",(Z11-Y11)/ABS(Y11))</f>
        <v>6.3473053892215567E-2</v>
      </c>
      <c r="AA12" s="19">
        <f t="shared" ref="AA12" si="27">IF(OR(Z11="…",AA11="…"),"…",(AA11-Z11)/ABS(Z11))</f>
        <v>0.1222972972972973</v>
      </c>
      <c r="AB12" s="19">
        <f t="shared" ref="AB12" si="28">IF(OR(AA11="…",AB11="…"),"…",(AB11-AA11)/ABS(AA11))</f>
        <v>0.15593016255267911</v>
      </c>
      <c r="AC12" s="19">
        <f t="shared" ref="AC12" si="29">IF(OR(AB11="…",AC11="…"),"…",(AC11-AB11)/ABS(AB11))</f>
        <v>0.12234375</v>
      </c>
      <c r="AD12" s="19">
        <f t="shared" ref="AD12" si="30">IF(OR(AC11="…",AD11="…"),"…",(AD11-AC11)/ABS(AC11))</f>
        <v>0.10037588751218154</v>
      </c>
      <c r="AE12" s="19">
        <f t="shared" ref="AE12" si="31">IF(OR(AD11="…",AE11="…"),"…",(AE11-AD11)/ABS(AD11))</f>
        <v>0.15342442645074225</v>
      </c>
      <c r="AF12" s="19">
        <f t="shared" ref="AF12" si="32">IF(OR(AE11="…",AF11="…"),"…",(AF11-AE11)/ABS(AE11))</f>
        <v>3.6599634369287024E-2</v>
      </c>
      <c r="AG12" s="19">
        <f t="shared" ref="AG12" si="33">IF(OR(AF11="…",AG11="…"),"…",(AG11-AF11)/ABS(AF11))</f>
        <v>6.6781888939837514E-3</v>
      </c>
      <c r="AH12" s="19">
        <f t="shared" ref="AH12" si="34">IF(OR(AG11="…",AH11="…"),"…",(AH11-AG11)/ABS(AG11))</f>
        <v>2.6488828675208183E-2</v>
      </c>
      <c r="AI12" s="19">
        <f t="shared" ref="AI12" si="35">IF(OR(AH11="…",AI11="…"),"…",(AI11-AH11)/ABS(AH11))</f>
        <v>3.5135227389093061E-2</v>
      </c>
      <c r="AJ12" s="19">
        <f t="shared" ref="AJ12" si="36">IF(OR(AI11="…",AJ11="…"),"…",(AJ11-AI11)/ABS(AI11))</f>
        <v>4.9660903305230993E-2</v>
      </c>
      <c r="AK12" s="19">
        <f t="shared" ref="AK12" si="37">IF(OR(AJ11="…",AK11="…"),"…",(AK11-AJ11)/ABS(AJ11))</f>
        <v>8.3522697523430542E-2</v>
      </c>
      <c r="AL12" s="19">
        <f t="shared" ref="AL12" si="38">IF(OR(AK11="…",AL11="…"),"…",(AL11-AK11)/ABS(AK11))</f>
        <v>8.146243875095438E-2</v>
      </c>
      <c r="AM12" s="19">
        <f t="shared" ref="AM12" si="39">IF(OR(AL11="…",AM11="…"),"…",(AM11-AL11)/ABS(AL11))</f>
        <v>8.1009830205540659E-2</v>
      </c>
      <c r="AN12" s="19">
        <f t="shared" ref="AN12" si="40">IF(OR(AM11="…",AN11="…"),"…",(AN11-AM11)/ABS(AM11))</f>
        <v>4.4599677592692101E-2</v>
      </c>
      <c r="AO12" s="19">
        <f t="shared" ref="AO12" si="41">IF(OR(AN11="…",AO11="…"),"…",(AO11-AN11)/ABS(AN11))</f>
        <v>4.4025007913896803E-2</v>
      </c>
      <c r="AP12" s="19">
        <f t="shared" ref="AP12" si="42">IF(OR(AO11="…",AP11="…"),"…",(AP11-AO11)/ABS(AO11))</f>
        <v>5.5350469592110547E-2</v>
      </c>
      <c r="AQ12" s="19">
        <f t="shared" ref="AQ12" si="43">IF(OR(AP11="…",AQ11="…"),"…",(AQ11-AP11)/ABS(AP11))</f>
        <v>5.8811276710360925E-2</v>
      </c>
      <c r="AR12" s="19">
        <f t="shared" ref="AR12" si="44">IF(OR(AQ11="…",AR11="…"),"…",(AR11-AQ11)/ABS(AQ11))</f>
        <v>5.0565418246694659E-2</v>
      </c>
      <c r="AS12" s="19">
        <f t="shared" ref="AS12" si="45">IF(OR(AR11="…",AS11="…"),"…",(AS11-AR11)/ABS(AR11))</f>
        <v>6.7386854526787499E-2</v>
      </c>
      <c r="AT12" s="19">
        <f t="shared" ref="AT12" si="46">IF(OR(AS11="…",AT11="…"),"…",(AT11-AS11)/ABS(AS11))</f>
        <v>7.013181853928846E-2</v>
      </c>
      <c r="AU12" s="19">
        <f t="shared" ref="AU12" si="47">IF(OR(AT11="…",AU11="…"),"…",(AU11-AT11)/ABS(AT11))</f>
        <v>8.8831856005788717E-2</v>
      </c>
      <c r="AV12" s="19">
        <f t="shared" ref="AV12" si="48">IF(OR(AU11="…",AV11="…"),"…",(AV11-AU11)/ABS(AU11))</f>
        <v>7.924302995690774E-2</v>
      </c>
      <c r="AW12" s="19">
        <f t="shared" ref="AW12" si="49">IF(OR(AV11="…",AW11="…"),"…",(AW11-AV11)/ABS(AV11))</f>
        <v>4.2540397261789653E-2</v>
      </c>
      <c r="AX12" s="19">
        <f t="shared" ref="AX12" si="50">IF(OR(AW11="…",AX11="…"),"…",(AX11-AW11)/ABS(AW11))</f>
        <v>1.7672899093744809E-2</v>
      </c>
      <c r="AY12" s="19">
        <f t="shared" ref="AY12" si="51">IF(OR(AX11="…",AY11="…"),"…",(AY11-AX11)/ABS(AX11))</f>
        <v>-7.5267744597498935E-4</v>
      </c>
      <c r="AZ12" s="19">
        <f t="shared" ref="AZ12" si="52">IF(OR(AY11="…",AZ11="…"),"…",(AZ11-AY11)/ABS(AY11))</f>
        <v>1.8581540974680098E-2</v>
      </c>
      <c r="BA12" s="19">
        <f t="shared" ref="BA12" si="53">IF(OR(AZ11="…",BA11="…"),"…",(BA11-AZ11)/ABS(AZ11))</f>
        <v>5.457177859449827E-3</v>
      </c>
      <c r="BB12" s="19">
        <f t="shared" ref="BB12" si="54">IF(OR(BA11="…",BB11="…"),"…",(BB11-BA11)/ABS(BA11))</f>
        <v>-8.6984813441116481E-3</v>
      </c>
      <c r="BC12" s="19">
        <f t="shared" ref="BC12" si="55">IF(OR(BB11="…",BC11="…"),"…",(BC11-BB11)/ABS(BB11))</f>
        <v>2.2784205583240718E-2</v>
      </c>
      <c r="BD12" s="19">
        <f t="shared" ref="BD12" si="56">IF(OR(BC11="…",BD11="…"),"…",(BD11-BC11)/ABS(BC11))</f>
        <v>2.9388291754721858E-2</v>
      </c>
      <c r="BE12" s="19">
        <f t="shared" ref="BE12" si="57">IF(OR(BD11="…",BE11="…"),"…",(BE11-BD11)/ABS(BD11))</f>
        <v>4.489628881138695E-2</v>
      </c>
      <c r="BF12" s="19">
        <f t="shared" ref="BF12" si="58">IF(OR(BE11="…",BF11="…"),"…",(BF11-BE11)/ABS(BE11))</f>
        <v>4.7636415650865509E-2</v>
      </c>
      <c r="BG12" s="19">
        <f t="shared" ref="BG12" si="59">IF(OR(BF11="…",BG11="…"),"…",(BG11-BF11)/ABS(BF11))</f>
        <v>1.6991777049646113E-2</v>
      </c>
      <c r="BH12" s="19">
        <f t="shared" ref="BH12" si="60">IF(OR(BG11="…",BH11="…"),"…",(BH11-BG11)/ABS(BG11))</f>
        <v>2.3459780274656089E-2</v>
      </c>
      <c r="BI12" s="19">
        <f t="shared" ref="BI12" si="61">IF(OR(BH11="…",BI11="…"),"…",(BI11-BH11)/ABS(BH11))</f>
        <v>1.5119525191614159E-2</v>
      </c>
      <c r="BJ12" s="19">
        <f t="shared" ref="BJ12" si="62">IF(OR(BI11="…",BJ11="…"),"…",(BJ11-BI11)/ABS(BI11))</f>
        <v>2.0648745586505774E-2</v>
      </c>
      <c r="BK12" s="19">
        <f t="shared" ref="BK12" si="63">IF(OR(BJ11="…",BK11="…"),"…",(BK11-BJ11)/ABS(BJ11))</f>
        <v>3.4476278371822204E-2</v>
      </c>
      <c r="BL12" s="19">
        <f t="shared" ref="BL12" si="64">IF(OR(BK11="…",BL11="…"),"…",(BL11-BK11)/ABS(BK11))</f>
        <v>5.414395490036511E-2</v>
      </c>
      <c r="BM12" s="19">
        <f t="shared" ref="BM12" si="65">IF(OR(BL11="…",BM11="…"),"…",(BM11-BL11)/ABS(BL11))</f>
        <v>4.7065725327471615E-2</v>
      </c>
      <c r="BN12" s="19">
        <f t="shared" ref="BN12" si="66">IF(OR(BM11="…",BN11="…"),"…",(BN11-BM11)/ABS(BM11))</f>
        <v>2.7183917548121245E-2</v>
      </c>
      <c r="BO12" s="19">
        <f t="shared" ref="BO12" si="67">IF(OR(BN11="…",BO11="…"),"…",(BO11-BN11)/ABS(BN11))</f>
        <v>5.7847483161019885E-3</v>
      </c>
      <c r="BP12" s="19">
        <f t="shared" ref="BP12" si="68">IF(OR(BO11="…",BP11="…"),"…",(BP11-BO11)/ABS(BO11))</f>
        <v>3.0956573034124323E-2</v>
      </c>
      <c r="BQ12" s="19">
        <f t="shared" ref="BQ12" si="69">IF(OR(BP11="…",BQ11="…"),"…",(BQ11-BP11)/ABS(BP11))</f>
        <v>2.0098771862679513E-2</v>
      </c>
      <c r="BR12" s="19">
        <f t="shared" ref="BR12" si="70">IF(OR(BQ11="…",BR11="…"),"…",(BR11-BQ11)/ABS(BQ11))</f>
        <v>2.3160613148456334E-2</v>
      </c>
      <c r="BS12" s="19">
        <f t="shared" ref="BS12" si="71">IF(OR(BR11="…",BS11="…"),"…",(BS11-BR11)/ABS(BR11))</f>
        <v>1.3293946293055482E-2</v>
      </c>
      <c r="BT12" s="19">
        <f t="shared" ref="BT12" si="72">IF(OR(BS11="…",BT11="…"),"…",(BT11-BS11)/ABS(BS11))</f>
        <v>1.574509756905175E-2</v>
      </c>
      <c r="BU12" s="19">
        <f t="shared" ref="BU12" si="73">IF(OR(BT11="…",BU11="…"),"…",(BU11-BT11)/ABS(BT11))</f>
        <v>1.4649256560109737E-2</v>
      </c>
      <c r="BV12" s="19">
        <f t="shared" ref="BV12:CC12" si="74">IF(OR(BU11="…",BV11="…"),"…",(BV11-BU11)/ABS(BU11))</f>
        <v>9.112147626317289E-3</v>
      </c>
      <c r="BW12" s="19">
        <f t="shared" si="74"/>
        <v>1.8383464545473897E-2</v>
      </c>
      <c r="BX12" s="19">
        <f t="shared" si="74"/>
        <v>2.4869542319146194E-2</v>
      </c>
      <c r="BY12" s="19">
        <f t="shared" si="74"/>
        <v>1.3613442484400237E-2</v>
      </c>
      <c r="BZ12" s="19">
        <f t="shared" si="74"/>
        <v>2.9609720917799703E-2</v>
      </c>
      <c r="CA12" s="19">
        <f t="shared" si="74"/>
        <v>3.1760607015303366E-2</v>
      </c>
      <c r="CB12" s="19">
        <f t="shared" si="74"/>
        <v>3.2065273985319255E-2</v>
      </c>
      <c r="CC12" s="19">
        <f t="shared" si="74"/>
        <v>3.3171558771972004E-2</v>
      </c>
      <c r="CD12" s="20"/>
      <c r="CE12" s="21"/>
    </row>
    <row r="13" spans="1:88" ht="29.25" hidden="1" customHeight="1" outlineLevel="1" collapsed="1">
      <c r="A13" s="32" t="s">
        <v>43</v>
      </c>
      <c r="B13" s="33" t="s">
        <v>7</v>
      </c>
      <c r="C13" s="32" t="s">
        <v>40</v>
      </c>
      <c r="D13" s="34" t="s">
        <v>7</v>
      </c>
      <c r="E13" s="18">
        <v>100</v>
      </c>
      <c r="F13" s="23">
        <v>101.03626943005182</v>
      </c>
      <c r="G13" s="23">
        <v>102.07253886010363</v>
      </c>
      <c r="H13" s="23">
        <v>106.73575129533678</v>
      </c>
      <c r="I13" s="23">
        <v>109.84455958549223</v>
      </c>
      <c r="J13" s="23">
        <v>111.39896373056995</v>
      </c>
      <c r="K13" s="23">
        <v>112.95336787564767</v>
      </c>
      <c r="L13" s="23">
        <v>116.06217616580312</v>
      </c>
      <c r="M13" s="23">
        <v>120.72538860103627</v>
      </c>
      <c r="N13" s="23">
        <v>126.42487046632125</v>
      </c>
      <c r="O13" s="23">
        <v>130.56994818652851</v>
      </c>
      <c r="P13" s="23">
        <v>134.71502590673578</v>
      </c>
      <c r="Q13" s="23">
        <v>140.93264248704665</v>
      </c>
      <c r="R13" s="23">
        <v>149.74093264248705</v>
      </c>
      <c r="S13" s="23">
        <v>160.62176165803109</v>
      </c>
      <c r="T13" s="23">
        <v>172.02072538860105</v>
      </c>
      <c r="U13" s="23">
        <v>185.49222797927462</v>
      </c>
      <c r="V13" s="23">
        <v>198.96373056994818</v>
      </c>
      <c r="W13" s="23">
        <v>213.47150259067357</v>
      </c>
      <c r="X13" s="23">
        <v>227.46113989637306</v>
      </c>
      <c r="Y13" s="23">
        <v>238.34196891191709</v>
      </c>
      <c r="Z13" s="23">
        <v>252.8497409326425</v>
      </c>
      <c r="AA13" s="23">
        <v>276.68393782383419</v>
      </c>
      <c r="AB13" s="23">
        <v>311.39896373056996</v>
      </c>
      <c r="AC13" s="23">
        <v>345.59585492227984</v>
      </c>
      <c r="AD13" s="23">
        <v>387.04663212435236</v>
      </c>
      <c r="AE13" s="23">
        <v>434.19689119170988</v>
      </c>
      <c r="AF13" s="23">
        <v>466.83937823834202</v>
      </c>
      <c r="AG13" s="23">
        <v>476.68393782383419</v>
      </c>
      <c r="AH13" s="23">
        <v>488.0829015544042</v>
      </c>
      <c r="AI13" s="23">
        <v>503.62694300518137</v>
      </c>
      <c r="AJ13" s="23">
        <v>520.20725388601034</v>
      </c>
      <c r="AK13" s="23">
        <v>548.18652849740931</v>
      </c>
      <c r="AL13" s="23">
        <v>582.38341968911925</v>
      </c>
      <c r="AM13" s="23">
        <v>623.31606217616581</v>
      </c>
      <c r="AN13" s="23">
        <v>646.63212435233163</v>
      </c>
      <c r="AO13" s="23">
        <v>664.76683937823839</v>
      </c>
      <c r="AP13" s="23">
        <v>685.49222797927462</v>
      </c>
      <c r="AQ13" s="23">
        <v>709.84455958549222</v>
      </c>
      <c r="AR13" s="23">
        <v>726.94300518134719</v>
      </c>
      <c r="AS13" s="23">
        <v>752.33160621761658</v>
      </c>
      <c r="AT13" s="23">
        <v>780.82901554404145</v>
      </c>
      <c r="AU13" s="23">
        <v>826.42487046632129</v>
      </c>
      <c r="AV13" s="23">
        <v>883.93782383419705</v>
      </c>
      <c r="AW13" s="23">
        <v>926.42487046632129</v>
      </c>
      <c r="AX13" s="23">
        <v>951.29533678756502</v>
      </c>
      <c r="AY13" s="23">
        <v>964.76683937823839</v>
      </c>
      <c r="AZ13" s="23">
        <v>977.72020725388609</v>
      </c>
      <c r="BA13" s="23">
        <v>989.63730569948189</v>
      </c>
      <c r="BB13" s="23">
        <v>994.30051813471505</v>
      </c>
      <c r="BC13" s="23">
        <v>1001.0362694300518</v>
      </c>
      <c r="BD13" s="23">
        <v>1004.1450777202073</v>
      </c>
      <c r="BE13" s="23">
        <v>1017.098445595855</v>
      </c>
      <c r="BF13" s="23">
        <v>1041.9689119170985</v>
      </c>
      <c r="BG13" s="23">
        <v>1060.6217616580311</v>
      </c>
      <c r="BH13" s="23">
        <v>1075.6476683937824</v>
      </c>
      <c r="BI13" s="23">
        <v>1085.4922279792747</v>
      </c>
      <c r="BJ13" s="23">
        <v>1095.8549222797899</v>
      </c>
      <c r="BK13" s="23">
        <v>1108.8082901554405</v>
      </c>
      <c r="BL13" s="23">
        <v>1126.9430051813472</v>
      </c>
      <c r="BM13" s="23">
        <v>1149.740932642487</v>
      </c>
      <c r="BN13" s="23">
        <v>1174.0932642487046</v>
      </c>
      <c r="BO13" s="23">
        <v>1183.9378238341967</v>
      </c>
      <c r="BP13" s="23">
        <v>1194.8186528497408</v>
      </c>
      <c r="BQ13" s="23">
        <v>1205.1813471502589</v>
      </c>
      <c r="BR13" s="23">
        <v>1213.9896373056999</v>
      </c>
      <c r="BS13" s="23">
        <v>1223.3160621761656</v>
      </c>
      <c r="BT13" s="23">
        <v>1227.9792746113988</v>
      </c>
      <c r="BU13" s="23">
        <v>1236.2694300518133</v>
      </c>
      <c r="BV13" s="23">
        <v>1240.9326424870465</v>
      </c>
      <c r="BW13" s="23">
        <v>1247.1502590673574</v>
      </c>
      <c r="BX13" s="23">
        <v>1258.5492227979275</v>
      </c>
      <c r="BY13" s="23">
        <v>1268.9119170984454</v>
      </c>
      <c r="BZ13" s="23">
        <v>1266.8393782383419</v>
      </c>
      <c r="CA13" s="23">
        <v>1278.7564766839378</v>
      </c>
      <c r="CB13" s="23">
        <v>1300.5181347150258</v>
      </c>
      <c r="CC13" s="23">
        <v>1323.8341968911914</v>
      </c>
      <c r="CD13" s="20">
        <f>(CC13-CB13)/ABS(CB13)</f>
        <v>1.7928286852589476E-2</v>
      </c>
      <c r="CE13" s="21">
        <f>IF(ISERROR(AVERAGE((BT13-BS13)/ABS(BS13),(BU13-BT13)/ABS(BT13),(BV13-BU13)/ABS(BU13),(BW13-BV13)/ABS(BV13),(BX13-BW13)/ABS(BW13),(BY13-BX13)/ABS(BX13),(BZ13-BY13)/ABS(BY13),(CA13-BZ13)/ABS(BZ13),(CB13-CA13)/ABS(CA13),(CC13-CB13)/ABS(CB13))),"–",AVERAGE((BT13-BS13)/ABS(BS13),(BU13-BT13)/ABS(BT13),(BV13-BU13)/ABS(BU13),(BW13-BV13)/ABS(BV13),(BX13-BW13)/ABS(BW13),(BY13-BX13)/ABS(BX13),(BZ13-BY13)/ABS(BY13),(CA13-BZ13)/ABS(BZ13),(CB13-CA13)/ABS(CA13),(CC13-CB13)/ABS(CB13)))</f>
        <v>7.9439038402487391E-3</v>
      </c>
    </row>
    <row r="14" spans="1:88" ht="12.75" collapsed="1">
      <c r="A14" s="32"/>
      <c r="B14" s="33" t="s">
        <v>3</v>
      </c>
      <c r="C14" s="32"/>
      <c r="D14" s="34" t="s">
        <v>2</v>
      </c>
      <c r="E14" s="18" t="s">
        <v>1</v>
      </c>
      <c r="F14" s="19">
        <f>IF(OR(E13="…",F13="…"),"…",(F13-E13)/ABS(E13))</f>
        <v>1.0362694300518172E-2</v>
      </c>
      <c r="G14" s="19">
        <f t="shared" ref="G14:BR14" si="75">IF(OR(F13="…",G13="…"),"…",(G13-F13)/ABS(F13))</f>
        <v>1.0256410256410293E-2</v>
      </c>
      <c r="H14" s="19">
        <f t="shared" si="75"/>
        <v>4.5685279187817139E-2</v>
      </c>
      <c r="I14" s="19">
        <f t="shared" si="75"/>
        <v>2.9126213592233115E-2</v>
      </c>
      <c r="J14" s="19">
        <f t="shared" si="75"/>
        <v>1.4150943396226336E-2</v>
      </c>
      <c r="K14" s="19">
        <f t="shared" si="75"/>
        <v>1.3953488372093073E-2</v>
      </c>
      <c r="L14" s="19">
        <f t="shared" si="75"/>
        <v>2.7522935779816612E-2</v>
      </c>
      <c r="M14" s="19">
        <f t="shared" si="75"/>
        <v>4.0178571428571321E-2</v>
      </c>
      <c r="N14" s="19">
        <f t="shared" si="75"/>
        <v>4.7210300429184601E-2</v>
      </c>
      <c r="O14" s="19">
        <f t="shared" si="75"/>
        <v>3.2786885245901641E-2</v>
      </c>
      <c r="P14" s="19">
        <f t="shared" si="75"/>
        <v>3.1746031746031855E-2</v>
      </c>
      <c r="Q14" s="19">
        <f t="shared" si="75"/>
        <v>4.6153846153846101E-2</v>
      </c>
      <c r="R14" s="19">
        <f t="shared" si="75"/>
        <v>6.249999999999991E-2</v>
      </c>
      <c r="S14" s="19">
        <f t="shared" si="75"/>
        <v>7.2664359861591671E-2</v>
      </c>
      <c r="T14" s="19">
        <f t="shared" si="75"/>
        <v>7.0967741935483941E-2</v>
      </c>
      <c r="U14" s="19">
        <f t="shared" si="75"/>
        <v>7.831325301204814E-2</v>
      </c>
      <c r="V14" s="19">
        <f t="shared" si="75"/>
        <v>7.2625698324022298E-2</v>
      </c>
      <c r="W14" s="19">
        <f t="shared" si="75"/>
        <v>7.2916666666666644E-2</v>
      </c>
      <c r="X14" s="19">
        <f t="shared" si="75"/>
        <v>6.5533980582524312E-2</v>
      </c>
      <c r="Y14" s="19">
        <f t="shared" si="75"/>
        <v>4.7835990888382668E-2</v>
      </c>
      <c r="Z14" s="19">
        <f t="shared" si="75"/>
        <v>6.0869565217391404E-2</v>
      </c>
      <c r="AA14" s="19">
        <f t="shared" si="75"/>
        <v>9.4262295081967096E-2</v>
      </c>
      <c r="AB14" s="19">
        <f t="shared" si="75"/>
        <v>0.12546816479400758</v>
      </c>
      <c r="AC14" s="19">
        <f t="shared" si="75"/>
        <v>0.10981697171381043</v>
      </c>
      <c r="AD14" s="19">
        <f t="shared" si="75"/>
        <v>0.11994002998500741</v>
      </c>
      <c r="AE14" s="19">
        <f t="shared" si="75"/>
        <v>0.12182061579651943</v>
      </c>
      <c r="AF14" s="19">
        <f t="shared" si="75"/>
        <v>7.5178997613365189E-2</v>
      </c>
      <c r="AG14" s="19">
        <f t="shared" si="75"/>
        <v>2.1087680355160791E-2</v>
      </c>
      <c r="AH14" s="19">
        <f t="shared" si="75"/>
        <v>2.3913043478261016E-2</v>
      </c>
      <c r="AI14" s="19">
        <f t="shared" si="75"/>
        <v>3.1847133757961721E-2</v>
      </c>
      <c r="AJ14" s="19">
        <f t="shared" si="75"/>
        <v>3.2921810699588369E-2</v>
      </c>
      <c r="AK14" s="19">
        <f t="shared" si="75"/>
        <v>5.3784860557768953E-2</v>
      </c>
      <c r="AL14" s="19">
        <f t="shared" si="75"/>
        <v>6.2381852551985049E-2</v>
      </c>
      <c r="AM14" s="19">
        <f t="shared" si="75"/>
        <v>7.0284697508896668E-2</v>
      </c>
      <c r="AN14" s="19">
        <f t="shared" si="75"/>
        <v>3.7406483790523706E-2</v>
      </c>
      <c r="AO14" s="19">
        <f t="shared" si="75"/>
        <v>2.8044871794871827E-2</v>
      </c>
      <c r="AP14" s="19">
        <f t="shared" si="75"/>
        <v>3.1176929072486297E-2</v>
      </c>
      <c r="AQ14" s="19">
        <f t="shared" si="75"/>
        <v>3.5525321239606937E-2</v>
      </c>
      <c r="AR14" s="19">
        <f t="shared" si="75"/>
        <v>2.4087591240875977E-2</v>
      </c>
      <c r="AS14" s="19">
        <f t="shared" si="75"/>
        <v>3.4925160370634298E-2</v>
      </c>
      <c r="AT14" s="19">
        <f t="shared" si="75"/>
        <v>3.787878787878788E-2</v>
      </c>
      <c r="AU14" s="19">
        <f>IF(OR(AT13="…",AU13="…"),"…",(AU13-AT13)/ABS(AT13))</f>
        <v>5.8394160583941666E-2</v>
      </c>
      <c r="AV14" s="19">
        <f t="shared" si="75"/>
        <v>6.9592476489028332E-2</v>
      </c>
      <c r="AW14" s="19">
        <f t="shared" si="75"/>
        <v>4.8065650644782992E-2</v>
      </c>
      <c r="AX14" s="19">
        <f t="shared" si="75"/>
        <v>2.6845637583892835E-2</v>
      </c>
      <c r="AY14" s="19">
        <f t="shared" si="75"/>
        <v>1.4161220043572762E-2</v>
      </c>
      <c r="AZ14" s="19">
        <f t="shared" si="75"/>
        <v>1.3426423200859324E-2</v>
      </c>
      <c r="BA14" s="19">
        <f t="shared" si="75"/>
        <v>1.2188659247482718E-2</v>
      </c>
      <c r="BB14" s="19">
        <f t="shared" si="75"/>
        <v>4.7120418848167565E-3</v>
      </c>
      <c r="BC14" s="19">
        <f t="shared" si="75"/>
        <v>6.7743616466909374E-3</v>
      </c>
      <c r="BD14" s="19">
        <f t="shared" si="75"/>
        <v>3.1055900621118409E-3</v>
      </c>
      <c r="BE14" s="19">
        <f t="shared" si="75"/>
        <v>1.2899896800825626E-2</v>
      </c>
      <c r="BF14" s="19">
        <f t="shared" si="75"/>
        <v>2.4452368823229726E-2</v>
      </c>
      <c r="BG14" s="19">
        <f t="shared" si="75"/>
        <v>1.7901541521631037E-2</v>
      </c>
      <c r="BH14" s="19">
        <f t="shared" si="75"/>
        <v>1.4167073766487525E-2</v>
      </c>
      <c r="BI14" s="19">
        <f t="shared" si="75"/>
        <v>9.1522157996147425E-3</v>
      </c>
      <c r="BJ14" s="19">
        <f t="shared" si="75"/>
        <v>9.5465393794721982E-3</v>
      </c>
      <c r="BK14" s="19">
        <f t="shared" si="75"/>
        <v>1.1820330969269897E-2</v>
      </c>
      <c r="BL14" s="19">
        <f t="shared" si="75"/>
        <v>1.6355140186915803E-2</v>
      </c>
      <c r="BM14" s="19">
        <f t="shared" si="75"/>
        <v>2.0229885057471184E-2</v>
      </c>
      <c r="BN14" s="19">
        <f t="shared" si="75"/>
        <v>2.1180712032447039E-2</v>
      </c>
      <c r="BO14" s="19">
        <f t="shared" si="75"/>
        <v>8.3848190644306118E-3</v>
      </c>
      <c r="BP14" s="19">
        <f t="shared" si="75"/>
        <v>9.1903719912473352E-3</v>
      </c>
      <c r="BQ14" s="19">
        <f t="shared" si="75"/>
        <v>8.6730268863833317E-3</v>
      </c>
      <c r="BR14" s="19">
        <f t="shared" si="75"/>
        <v>7.3086844368018622E-3</v>
      </c>
      <c r="BS14" s="19">
        <f t="shared" ref="BS14:BY14" si="76">IF(OR(BR13="…",BS13="…"),"…",(BS13-BR13)/ABS(BR13))</f>
        <v>7.6824583866831782E-3</v>
      </c>
      <c r="BT14" s="19">
        <f t="shared" si="76"/>
        <v>3.811944091486661E-3</v>
      </c>
      <c r="BU14" s="19">
        <f t="shared" si="76"/>
        <v>6.7510548523207004E-3</v>
      </c>
      <c r="BV14" s="19">
        <f t="shared" si="76"/>
        <v>3.7720033528918719E-3</v>
      </c>
      <c r="BW14" s="19">
        <f t="shared" si="76"/>
        <v>5.0104384133612331E-3</v>
      </c>
      <c r="BX14" s="19">
        <f t="shared" si="76"/>
        <v>9.1400083090986094E-3</v>
      </c>
      <c r="BY14" s="19">
        <f t="shared" si="76"/>
        <v>8.2338410868668267E-3</v>
      </c>
      <c r="BZ14" s="19">
        <f>IF(OR(BY13="…",BZ13="…"),"…",(BZ13-BY13)/ABS(BY13))</f>
        <v>-1.6333197223356085E-3</v>
      </c>
      <c r="CA14" s="19">
        <f>IF(OR(BZ13="…",CA13="…"),"…",(CA13-BZ13)/ABS(BZ13))</f>
        <v>9.4069529652352196E-3</v>
      </c>
      <c r="CB14" s="19">
        <f>IF(OR(CA13="…",CB13="…"),"…",(CB13-CA13)/ABS(CA13))</f>
        <v>1.7017828200972397E-2</v>
      </c>
      <c r="CC14" s="19">
        <f>IF(OR(CB13="…",CC13="…"),"…",(CC13-CB13)/ABS(CB13))</f>
        <v>1.7928286852589476E-2</v>
      </c>
      <c r="CD14" s="20"/>
      <c r="CE14" s="21"/>
    </row>
    <row r="15" spans="1:88" ht="12.75" hidden="1" outlineLevel="1">
      <c r="A15" s="10" t="s">
        <v>44</v>
      </c>
      <c r="B15" s="11" t="s">
        <v>7</v>
      </c>
      <c r="C15" s="10" t="s">
        <v>41</v>
      </c>
      <c r="D15" s="11" t="s">
        <v>7</v>
      </c>
      <c r="E15" s="18">
        <v>100</v>
      </c>
      <c r="F15" s="23">
        <v>99.201964395334556</v>
      </c>
      <c r="G15" s="23">
        <v>97.667280540208708</v>
      </c>
      <c r="H15" s="23">
        <v>102.33271945979128</v>
      </c>
      <c r="I15" s="23">
        <v>104.97237569060773</v>
      </c>
      <c r="J15" s="23">
        <v>104.23572744014733</v>
      </c>
      <c r="K15" s="23">
        <v>104.97237569060773</v>
      </c>
      <c r="L15" s="23">
        <v>105.95457335788826</v>
      </c>
      <c r="M15" s="23">
        <v>107.55064456721914</v>
      </c>
      <c r="N15" s="23">
        <v>109.63781461019029</v>
      </c>
      <c r="O15" s="23">
        <v>111.66359729895642</v>
      </c>
      <c r="P15" s="23">
        <v>110.926949048496</v>
      </c>
      <c r="Q15" s="23">
        <v>112.52302025782689</v>
      </c>
      <c r="R15" s="23">
        <v>114.61019030079802</v>
      </c>
      <c r="S15" s="23">
        <v>119.58256599140577</v>
      </c>
      <c r="T15" s="23">
        <v>123.69551872314302</v>
      </c>
      <c r="U15" s="23">
        <v>127.50153468385511</v>
      </c>
      <c r="V15" s="23">
        <v>131.86003683241253</v>
      </c>
      <c r="W15" s="23">
        <v>138.12154696132598</v>
      </c>
      <c r="X15" s="23">
        <v>143.70779619398402</v>
      </c>
      <c r="Y15" s="23">
        <v>147.20687538367096</v>
      </c>
      <c r="Z15" s="23">
        <v>150.82872928176795</v>
      </c>
      <c r="AA15" s="23">
        <v>156.29220380601595</v>
      </c>
      <c r="AB15" s="23">
        <v>166.54389195825661</v>
      </c>
      <c r="AC15" s="23">
        <v>177.65500306936769</v>
      </c>
      <c r="AD15" s="23">
        <v>193.18600368324124</v>
      </c>
      <c r="AE15" s="23">
        <v>212.03192142418661</v>
      </c>
      <c r="AF15" s="23">
        <v>226.33517495395947</v>
      </c>
      <c r="AG15" s="23">
        <v>230.20257826887661</v>
      </c>
      <c r="AH15" s="23">
        <v>233.14917127071823</v>
      </c>
      <c r="AI15" s="23">
        <v>235.6046654389196</v>
      </c>
      <c r="AJ15" s="23">
        <v>244.13750767341926</v>
      </c>
      <c r="AK15" s="23">
        <v>253.95948434622466</v>
      </c>
      <c r="AL15" s="23">
        <v>270.47268262737879</v>
      </c>
      <c r="AM15" s="23">
        <v>285.75813382443215</v>
      </c>
      <c r="AN15" s="23">
        <v>294.16820135052177</v>
      </c>
      <c r="AO15" s="23">
        <v>302.76243093922653</v>
      </c>
      <c r="AP15" s="23">
        <v>313.19828115408222</v>
      </c>
      <c r="AQ15" s="23">
        <v>315.53100061387352</v>
      </c>
      <c r="AR15" s="23">
        <v>320.07366482504602</v>
      </c>
      <c r="AS15" s="23">
        <v>326.0896255371394</v>
      </c>
      <c r="AT15" s="23">
        <v>336.34131368937994</v>
      </c>
      <c r="AU15" s="23">
        <v>354.51197053406997</v>
      </c>
      <c r="AV15" s="23">
        <v>375.3222836095764</v>
      </c>
      <c r="AW15" s="23">
        <v>390.42357274401473</v>
      </c>
      <c r="AX15" s="23">
        <v>403.31491712707179</v>
      </c>
      <c r="AY15" s="23">
        <v>406.75260896255372</v>
      </c>
      <c r="AZ15" s="23">
        <v>414.05770411295271</v>
      </c>
      <c r="BA15" s="23">
        <v>417.43400859422957</v>
      </c>
      <c r="BB15" s="23">
        <v>419.58256599140577</v>
      </c>
      <c r="BC15" s="23">
        <v>419.64395334561078</v>
      </c>
      <c r="BD15" s="23">
        <v>423.08164518109271</v>
      </c>
      <c r="BE15" s="23">
        <v>429.65009208103129</v>
      </c>
      <c r="BF15" s="23">
        <v>433.88581952117858</v>
      </c>
      <c r="BG15" s="23">
        <v>436.70963781461018</v>
      </c>
      <c r="BH15" s="23">
        <v>439.47206875383671</v>
      </c>
      <c r="BI15" s="23">
        <v>443.03253529772871</v>
      </c>
      <c r="BJ15" s="23">
        <v>448.18907305095149</v>
      </c>
      <c r="BK15" s="23">
        <v>452.91589932473909</v>
      </c>
      <c r="BL15" s="23">
        <v>456.29220380601595</v>
      </c>
      <c r="BM15" s="23">
        <v>467.34192756292202</v>
      </c>
      <c r="BN15" s="23">
        <v>465.0705954573358</v>
      </c>
      <c r="BO15" s="23">
        <v>468.26273787599752</v>
      </c>
      <c r="BP15" s="23">
        <v>469.36771025168815</v>
      </c>
      <c r="BQ15" s="23">
        <v>466.11418047882131</v>
      </c>
      <c r="BR15" s="23">
        <v>465.13198281154087</v>
      </c>
      <c r="BS15" s="23">
        <v>465.0705954573358</v>
      </c>
      <c r="BT15" s="23">
        <v>459.72989564149782</v>
      </c>
      <c r="BU15" s="23">
        <v>457.70411295273175</v>
      </c>
      <c r="BV15" s="23">
        <v>460.15960712093312</v>
      </c>
      <c r="BW15" s="23">
        <v>464.45672191528547</v>
      </c>
      <c r="BX15" s="23">
        <v>466.17556783302638</v>
      </c>
      <c r="BY15" s="23">
        <v>462.79926335174952</v>
      </c>
      <c r="BZ15" s="23">
        <v>465.50030693677098</v>
      </c>
      <c r="CA15" s="23">
        <v>478.69858809085326</v>
      </c>
      <c r="CB15" s="23">
        <v>488.88888888888886</v>
      </c>
      <c r="CC15" s="23">
        <v>494.10681399631676</v>
      </c>
      <c r="CD15" s="20">
        <f>(CC15-CB15)/ABS(CB15)</f>
        <v>1.06730286288298E-2</v>
      </c>
      <c r="CE15" s="21">
        <f>IF(ISERROR(AVERAGE((BT15-BS15)/ABS(BS15),(BU15-BT15)/ABS(BT15),(BV15-BU15)/ABS(BU15),(BW15-BV15)/ABS(BV15),(BX15-BW15)/ABS(BW15),(BY15-BX15)/ABS(BX15),(BZ15-BY15)/ABS(BY15),(CA15-BZ15)/ABS(BZ15),(CB15-CA15)/ABS(CA15),(CC15-CB15)/ABS(CB15))),"–",AVERAGE((BT15-BS15)/ABS(BS15),(BU15-BT15)/ABS(BT15),(BV15-BU15)/ABS(BU15),(BW15-BV15)/ABS(BV15),(BX15-BW15)/ABS(BW15),(BY15-BX15)/ABS(BX15),(BZ15-BY15)/ABS(BY15),(CA15-BZ15)/ABS(BZ15),(CB15-CA15)/ABS(CA15),(CC15-CB15)/ABS(CB15)))</f>
        <v>6.1420982663498522E-3</v>
      </c>
    </row>
    <row r="16" spans="1:88" ht="12.75" collapsed="1">
      <c r="A16" s="16"/>
      <c r="B16" s="17" t="s">
        <v>3</v>
      </c>
      <c r="C16" s="16"/>
      <c r="D16" s="35" t="s">
        <v>2</v>
      </c>
      <c r="E16" s="18" t="s">
        <v>1</v>
      </c>
      <c r="F16" s="19">
        <f>IF(OR(E15="…",F15="…"),"…",(F15-E15)/ABS(E15))</f>
        <v>-7.9803560466544347E-3</v>
      </c>
      <c r="G16" s="19">
        <f t="shared" ref="G16:I16" si="77">IF(OR(F15="…",G15="…"),"…",(G15-F15)/ABS(F15))</f>
        <v>-1.5470297029703017E-2</v>
      </c>
      <c r="H16" s="19">
        <f t="shared" si="77"/>
        <v>4.7768698931489675E-2</v>
      </c>
      <c r="I16" s="19">
        <f t="shared" si="77"/>
        <v>2.5794841031793685E-2</v>
      </c>
      <c r="J16" s="19">
        <f>IF(OR(I15="…",J15="…"),"…",(J15-I15)/ABS(I15))</f>
        <v>-7.0175438596491221E-3</v>
      </c>
      <c r="K16" s="19">
        <f t="shared" ref="K16" si="78">IF(OR(J15="…",K15="…"),"…",(K15-J15)/ABS(J15))</f>
        <v>7.0671378091872782E-3</v>
      </c>
      <c r="L16" s="19">
        <f t="shared" ref="L16" si="79">IF(OR(K15="…",L15="…"),"…",(L15-K15)/ABS(K15))</f>
        <v>9.3567251461987386E-3</v>
      </c>
      <c r="M16" s="19">
        <f t="shared" ref="M16" si="80">IF(OR(L15="…",M15="…"),"…",(M15-L15)/ABS(L15))</f>
        <v>1.5063731170335992E-2</v>
      </c>
      <c r="N16" s="19">
        <f t="shared" ref="N16:P16" si="81">IF(OR(M15="…",N15="…"),"…",(N15-M15)/ABS(M15))</f>
        <v>1.9406392694063971E-2</v>
      </c>
      <c r="O16" s="19">
        <f t="shared" si="81"/>
        <v>1.8477043673012446E-2</v>
      </c>
      <c r="P16" s="19">
        <f t="shared" si="81"/>
        <v>-6.5970313358989716E-3</v>
      </c>
      <c r="Q16" s="19">
        <f t="shared" ref="Q16" si="82">IF(OR(P15="…",Q15="…"),"…",(Q15-P15)/ABS(P15))</f>
        <v>1.4388489208633178E-2</v>
      </c>
      <c r="R16" s="19">
        <f t="shared" ref="R16" si="83">IF(OR(Q15="…",R15="…"),"…",(R15-Q15)/ABS(Q15))</f>
        <v>1.854882705946527E-2</v>
      </c>
      <c r="S16" s="19">
        <f t="shared" ref="S16:U16" si="84">IF(OR(R15="…",S15="…"),"…",(S15-R15)/ABS(R15))</f>
        <v>4.3385109801821226E-2</v>
      </c>
      <c r="T16" s="19">
        <f t="shared" si="84"/>
        <v>3.4394250513346936E-2</v>
      </c>
      <c r="U16" s="19">
        <f t="shared" si="84"/>
        <v>3.0769230769230729E-2</v>
      </c>
      <c r="V16" s="19">
        <f t="shared" ref="V16" si="85">IF(OR(U15="…",V15="…"),"…",(V15-U15)/ABS(U15))</f>
        <v>3.4183919114107071E-2</v>
      </c>
      <c r="W16" s="19">
        <f t="shared" ref="W16" si="86">IF(OR(V15="…",W15="…"),"…",(W15-V15)/ABS(V15))</f>
        <v>4.7486033519553064E-2</v>
      </c>
      <c r="X16" s="19">
        <f t="shared" ref="X16:Z16" si="87">IF(OR(W15="…",X15="…"),"…",(X15-W15)/ABS(W15))</f>
        <v>4.0444444444444262E-2</v>
      </c>
      <c r="Y16" s="19">
        <f t="shared" si="87"/>
        <v>2.4348568987612229E-2</v>
      </c>
      <c r="Z16" s="19">
        <f t="shared" si="87"/>
        <v>2.4603836530442E-2</v>
      </c>
      <c r="AA16" s="19">
        <f t="shared" ref="AA16" si="88">IF(OR(Z15="…",AA15="…"),"…",(AA15-Z15)/ABS(Z15))</f>
        <v>3.6223036223036187E-2</v>
      </c>
      <c r="AB16" s="19">
        <f t="shared" ref="AB16" si="89">IF(OR(AA15="…",AB15="…"),"…",(AB15-AA15)/ABS(AA15))</f>
        <v>6.5593087195601085E-2</v>
      </c>
      <c r="AC16" s="19">
        <f t="shared" ref="AC16:AE16" si="90">IF(OR(AB15="…",AC15="…"),"…",(AC15-AB15)/ABS(AB15))</f>
        <v>6.6715812753409348E-2</v>
      </c>
      <c r="AD16" s="19">
        <f t="shared" si="90"/>
        <v>8.7422252937111283E-2</v>
      </c>
      <c r="AE16" s="19">
        <f t="shared" si="90"/>
        <v>9.7553225293930748E-2</v>
      </c>
      <c r="AF16" s="19">
        <f t="shared" ref="AF16" si="91">IF(OR(AE15="…",AF15="…"),"…",(AF15-AE15)/ABS(AE15))</f>
        <v>6.7458019687319015E-2</v>
      </c>
      <c r="AG16" s="19">
        <f t="shared" ref="AG16" si="92">IF(OR(AF15="…",AG15="…"),"…",(AG15-AF15)/ABS(AF15))</f>
        <v>1.7087062652563122E-2</v>
      </c>
      <c r="AH16" s="19">
        <f t="shared" ref="AH16:AJ16" si="93">IF(OR(AG15="…",AH15="…"),"…",(AH15-AG15)/ABS(AG15))</f>
        <v>1.2799999999999999E-2</v>
      </c>
      <c r="AI16" s="19">
        <f t="shared" si="93"/>
        <v>1.0531858873091181E-2</v>
      </c>
      <c r="AJ16" s="19">
        <f t="shared" si="93"/>
        <v>3.6216779572694001E-2</v>
      </c>
      <c r="AK16" s="19">
        <f t="shared" ref="AK16" si="94">IF(OR(AJ15="…",AK15="…"),"…",(AK15-AJ15)/ABS(AJ15))</f>
        <v>4.0231330148352985E-2</v>
      </c>
      <c r="AL16" s="19">
        <f t="shared" ref="AL16" si="95">IF(OR(AK15="…",AL15="…"),"…",(AL15-AK15)/ABS(AK15))</f>
        <v>6.5022963500121059E-2</v>
      </c>
      <c r="AM16" s="19">
        <f t="shared" ref="AM16:AO16" si="96">IF(OR(AL15="…",AM15="…"),"…",(AM15-AL15)/ABS(AL15))</f>
        <v>5.651384475714917E-2</v>
      </c>
      <c r="AN16" s="19">
        <f t="shared" si="96"/>
        <v>2.9430719656283546E-2</v>
      </c>
      <c r="AO16" s="19">
        <f t="shared" si="96"/>
        <v>2.9215358931552714E-2</v>
      </c>
      <c r="AP16" s="19">
        <f t="shared" ref="AP16" si="97">IF(OR(AO15="…",AP15="…"),"…",(AP15-AO15)/ABS(AO15))</f>
        <v>3.4468775344687591E-2</v>
      </c>
      <c r="AQ16" s="19">
        <f t="shared" ref="AQ16" si="98">IF(OR(AP15="…",AQ15="…"),"…",(AQ15-AP15)/ABS(AP15))</f>
        <v>7.4480595844767057E-3</v>
      </c>
      <c r="AR16" s="19">
        <f t="shared" ref="AR16:AT16" si="99">IF(OR(AQ15="…",AR15="…"),"…",(AR15-AQ15)/ABS(AQ15))</f>
        <v>1.4396887159533103E-2</v>
      </c>
      <c r="AS16" s="19">
        <f t="shared" si="99"/>
        <v>1.8795550441120266E-2</v>
      </c>
      <c r="AT16" s="19">
        <f t="shared" si="99"/>
        <v>3.1438253012047911E-2</v>
      </c>
      <c r="AU16" s="19">
        <f t="shared" ref="AU16" si="100">IF(OR(AT15="…",AU15="…"),"…",(AU15-AT15)/ABS(AT15))</f>
        <v>5.4024457017704072E-2</v>
      </c>
      <c r="AV16" s="19">
        <f t="shared" ref="AV16" si="101">IF(OR(AU15="…",AV15="…"),"…",(AV15-AU15)/ABS(AU15))</f>
        <v>5.8701298701298657E-2</v>
      </c>
      <c r="AW16" s="19">
        <f t="shared" ref="AW16:AY16" si="102">IF(OR(AV15="…",AW15="…"),"…",(AW15-AV15)/ABS(AV15))</f>
        <v>4.0235525024533932E-2</v>
      </c>
      <c r="AX16" s="19">
        <f t="shared" si="102"/>
        <v>3.3018867924528225E-2</v>
      </c>
      <c r="AY16" s="19">
        <f t="shared" si="102"/>
        <v>8.5235920852360144E-3</v>
      </c>
      <c r="AZ16" s="19">
        <f t="shared" ref="AZ16" si="103">IF(OR(AY15="…",AZ15="…"),"…",(AZ15-AY15)/ABS(AY15))</f>
        <v>1.7959553274977277E-2</v>
      </c>
      <c r="BA16" s="19">
        <f t="shared" ref="BA16" si="104">IF(OR(AZ15="…",BA15="…"),"…",(BA15-AZ15)/ABS(AZ15))</f>
        <v>8.1541882876204706E-3</v>
      </c>
      <c r="BB16" s="19">
        <f t="shared" ref="BB16:BD16" si="105">IF(OR(BA15="…",BB15="…"),"…",(BB15-BA15)/ABS(BA15))</f>
        <v>5.1470588235294681E-3</v>
      </c>
      <c r="BC16" s="19">
        <f t="shared" si="105"/>
        <v>1.4630577907821712E-4</v>
      </c>
      <c r="BD16" s="19">
        <f t="shared" si="105"/>
        <v>8.1919251023991526E-3</v>
      </c>
      <c r="BE16" s="19">
        <f t="shared" ref="BE16" si="106">IF(OR(BD15="…",BE15="…"),"…",(BE15-BD15)/ABS(BD15))</f>
        <v>1.5525246662797365E-2</v>
      </c>
      <c r="BF16" s="19">
        <f t="shared" ref="BF16" si="107">IF(OR(BE15="…",BF15="…"),"…",(BF15-BE15)/ABS(BE15))</f>
        <v>9.8585512216029861E-3</v>
      </c>
      <c r="BG16" s="19">
        <f t="shared" ref="BG16:BI16" si="108">IF(OR(BF15="…",BG15="…"),"…",(BG15-BF15)/ABS(BF15))</f>
        <v>6.5082059988682472E-3</v>
      </c>
      <c r="BH16" s="19">
        <f t="shared" si="108"/>
        <v>6.325555243182489E-3</v>
      </c>
      <c r="BI16" s="19">
        <f t="shared" si="108"/>
        <v>8.101690180192871E-3</v>
      </c>
      <c r="BJ16" s="19">
        <f t="shared" ref="BJ16" si="109">IF(OR(BI15="…",BJ15="…"),"…",(BJ15-BI15)/ABS(BI15))</f>
        <v>1.1639185257031876E-2</v>
      </c>
      <c r="BK16" s="19">
        <f t="shared" ref="BK16" si="110">IF(OR(BJ15="…",BK15="…"),"…",(BK15-BJ15)/ABS(BJ15))</f>
        <v>1.0546500479386373E-2</v>
      </c>
      <c r="BL16" s="19">
        <f t="shared" ref="BL16:BN16" si="111">IF(OR(BK15="…",BL15="…"),"…",(BL15-BK15)/ABS(BK15))</f>
        <v>7.4545947411222653E-3</v>
      </c>
      <c r="BM16" s="19">
        <f t="shared" si="111"/>
        <v>2.4216332570967305E-2</v>
      </c>
      <c r="BN16" s="19">
        <f t="shared" si="111"/>
        <v>-4.8601077104951547E-3</v>
      </c>
      <c r="BO16" s="19">
        <f t="shared" ref="BO16" si="112">IF(OR(BN15="…",BO15="…"),"…",(BO15-BN15)/ABS(BN15))</f>
        <v>6.8637803590284284E-3</v>
      </c>
      <c r="BP16" s="19">
        <f t="shared" ref="BP16" si="113">IF(OR(BO15="…",BP15="…"),"…",(BP15-BO15)/ABS(BO15))</f>
        <v>2.359727320398592E-3</v>
      </c>
      <c r="BQ16" s="19">
        <f t="shared" ref="BQ16:BY16" si="114">IF(OR(BP15="…",BQ15="…"),"…",(BQ15-BP15)/ABS(BP15))</f>
        <v>-6.9317290086320744E-3</v>
      </c>
      <c r="BR16" s="19">
        <f t="shared" si="114"/>
        <v>-2.1072040036874038E-3</v>
      </c>
      <c r="BS16" s="19">
        <f t="shared" si="114"/>
        <v>-1.3197835554976112E-4</v>
      </c>
      <c r="BT16" s="19">
        <f t="shared" si="114"/>
        <v>-1.148363252375933E-2</v>
      </c>
      <c r="BU16" s="19">
        <f t="shared" si="114"/>
        <v>-4.4064628121243564E-3</v>
      </c>
      <c r="BV16" s="19">
        <f t="shared" si="114"/>
        <v>5.3648068669528304E-3</v>
      </c>
      <c r="BW16" s="19">
        <f t="shared" si="114"/>
        <v>9.3383137673425601E-3</v>
      </c>
      <c r="BX16" s="19">
        <f t="shared" si="114"/>
        <v>3.7007665873644434E-3</v>
      </c>
      <c r="BY16" s="19">
        <f t="shared" si="114"/>
        <v>-7.2425599157229488E-3</v>
      </c>
      <c r="BZ16" s="19">
        <f>IF(OR(BY15="…",BZ15="…"),"…",(BZ15-BY15)/ABS(BY15))</f>
        <v>5.8363178140336501E-3</v>
      </c>
      <c r="CA16" s="19">
        <f>IF(OR(BZ15="…",CA15="…"),"…",(CA15-BZ15)/ABS(BZ15))</f>
        <v>2.8352894632731159E-2</v>
      </c>
      <c r="CB16" s="19">
        <f>IF(OR(CA15="…",CB15="…"),"…",(CB15-CA15)/ABS(CA15))</f>
        <v>2.1287509617850708E-2</v>
      </c>
      <c r="CC16" s="19">
        <f>IF(OR(CB15="…",CC15="…"),"…",(CC15-CB15)/ABS(CB15))</f>
        <v>1.06730286288298E-2</v>
      </c>
      <c r="CD16" s="20"/>
      <c r="CE16" s="21"/>
    </row>
    <row r="17" spans="1:83" ht="12.75" hidden="1" outlineLevel="1">
      <c r="A17" s="10" t="s">
        <v>6</v>
      </c>
      <c r="B17" s="11" t="s">
        <v>32</v>
      </c>
      <c r="C17" s="10" t="s">
        <v>5</v>
      </c>
      <c r="D17" s="11" t="s">
        <v>4</v>
      </c>
      <c r="E17" s="18">
        <v>19220</v>
      </c>
      <c r="F17" s="23" t="s">
        <v>1</v>
      </c>
      <c r="G17" s="23">
        <v>19990</v>
      </c>
      <c r="H17" s="23" t="s">
        <v>1</v>
      </c>
      <c r="I17" s="23" t="s">
        <v>1</v>
      </c>
      <c r="J17" s="23" t="s">
        <v>1</v>
      </c>
      <c r="K17" s="23" t="s">
        <v>1</v>
      </c>
      <c r="L17" s="23">
        <v>27865</v>
      </c>
      <c r="M17" s="23" t="s">
        <v>1</v>
      </c>
      <c r="N17" s="23" t="s">
        <v>1</v>
      </c>
      <c r="O17" s="23" t="s">
        <v>1</v>
      </c>
      <c r="P17" s="23" t="s">
        <v>1</v>
      </c>
      <c r="Q17" s="23">
        <v>37055</v>
      </c>
      <c r="R17" s="23">
        <v>41490</v>
      </c>
      <c r="S17" s="23">
        <v>46050</v>
      </c>
      <c r="T17" s="23">
        <v>50370</v>
      </c>
      <c r="U17" s="23">
        <v>55540</v>
      </c>
      <c r="V17" s="23">
        <v>59985</v>
      </c>
      <c r="W17" s="23">
        <v>64625</v>
      </c>
      <c r="X17" s="23">
        <v>68825</v>
      </c>
      <c r="Y17" s="23">
        <v>77170</v>
      </c>
      <c r="Z17" s="23">
        <v>84020</v>
      </c>
      <c r="AA17" s="23">
        <v>93930</v>
      </c>
      <c r="AB17" s="23">
        <v>106485</v>
      </c>
      <c r="AC17" s="23">
        <v>120535</v>
      </c>
      <c r="AD17" s="23">
        <v>134540</v>
      </c>
      <c r="AE17" s="23">
        <v>146495</v>
      </c>
      <c r="AF17" s="23">
        <v>144625</v>
      </c>
      <c r="AG17" s="23">
        <v>147180</v>
      </c>
      <c r="AH17" s="23">
        <v>151740</v>
      </c>
      <c r="AI17" s="23">
        <v>156960</v>
      </c>
      <c r="AJ17" s="23">
        <v>165190</v>
      </c>
      <c r="AK17" s="23">
        <v>177345</v>
      </c>
      <c r="AL17" s="23">
        <v>193975</v>
      </c>
      <c r="AM17" s="23">
        <v>205170</v>
      </c>
      <c r="AN17" s="23">
        <v>213690</v>
      </c>
      <c r="AO17" s="23">
        <v>226060</v>
      </c>
      <c r="AP17" s="23">
        <v>241355</v>
      </c>
      <c r="AQ17" s="23">
        <v>254925</v>
      </c>
      <c r="AR17" s="23">
        <v>266090</v>
      </c>
      <c r="AS17" s="23">
        <v>282950</v>
      </c>
      <c r="AT17" s="23">
        <v>305170</v>
      </c>
      <c r="AU17" s="23">
        <v>366125.15701403399</v>
      </c>
      <c r="AV17" s="23">
        <v>382694.00096923963</v>
      </c>
      <c r="AW17" s="23">
        <v>389634.65091577556</v>
      </c>
      <c r="AX17" s="23">
        <v>399939.59134078398</v>
      </c>
      <c r="AY17" s="23">
        <v>406631.679119243</v>
      </c>
      <c r="AZ17" s="23">
        <v>426389.27542776102</v>
      </c>
      <c r="BA17" s="23">
        <v>430659.368225793</v>
      </c>
      <c r="BB17" s="23">
        <v>445604.01384329097</v>
      </c>
      <c r="BC17" s="23">
        <v>460007.85359213798</v>
      </c>
      <c r="BD17" s="23">
        <v>471226.04856035102</v>
      </c>
      <c r="BE17" s="23">
        <v>501395.70945132797</v>
      </c>
      <c r="BF17" s="23">
        <v>501448.907609888</v>
      </c>
      <c r="BG17" s="23">
        <v>493672.18587853201</v>
      </c>
      <c r="BH17" s="23">
        <v>518248.03427691001</v>
      </c>
      <c r="BI17" s="23">
        <v>532085.85912105802</v>
      </c>
      <c r="BJ17" s="23">
        <v>562668.37415248598</v>
      </c>
      <c r="BK17" s="23">
        <v>593056.48859618197</v>
      </c>
      <c r="BL17" s="23">
        <v>591458.80872307904</v>
      </c>
      <c r="BM17" s="23">
        <v>573846.76912463398</v>
      </c>
      <c r="BN17" s="23">
        <v>611746.13872763305</v>
      </c>
      <c r="BO17" s="23">
        <v>657001.71832981496</v>
      </c>
      <c r="BP17" s="23">
        <v>639424.62296164595</v>
      </c>
      <c r="BQ17" s="23">
        <v>654497.02528544399</v>
      </c>
      <c r="BR17" s="23">
        <v>665224.53581465001</v>
      </c>
      <c r="BS17" s="23">
        <v>664880.17326879501</v>
      </c>
      <c r="BT17" s="23">
        <v>674757.993814633</v>
      </c>
      <c r="BU17" s="23">
        <v>673906.618183368</v>
      </c>
      <c r="BV17" s="23">
        <v>675092.54294173501</v>
      </c>
      <c r="BW17" s="23">
        <v>683885.89329434698</v>
      </c>
      <c r="BX17" s="23">
        <v>691983.46850964602</v>
      </c>
      <c r="BY17" s="23">
        <v>672852.95648251195</v>
      </c>
      <c r="BZ17" s="23">
        <v>718303.93451800104</v>
      </c>
      <c r="CA17" s="23">
        <v>769542.59573836997</v>
      </c>
      <c r="CB17" s="23">
        <v>779074.60474804498</v>
      </c>
      <c r="CC17" s="23">
        <v>0</v>
      </c>
      <c r="CD17" s="20">
        <f>(CC17-CB17)/ABS(CB17)</f>
        <v>-1</v>
      </c>
      <c r="CE17" s="21">
        <f>IF(ISERROR(AVERAGE((BT17-BS17)/ABS(BS17),(BU17-BT17)/ABS(BT17),(BV17-BU17)/ABS(BU17),(BW17-BV17)/ABS(BV17),(BX17-BW17)/ABS(BW17),(BY17-BX17)/ABS(BX17),(BZ17-BY17)/ABS(BY17),(CA17-BZ17)/ABS(BZ17),(CB17-CA17)/ABS(CA17),(CC17-CB17)/ABS(CB17))),"–",AVERAGE((BT17-BS17)/ABS(BS17),(BU17-BT17)/ABS(BT17),(BV17-BU17)/ABS(BU17),(BW17-BV17)/ABS(BV17),(BX17-BW17)/ABS(BW17),(BY17-BX17)/ABS(BX17),(BZ17-BY17)/ABS(BY17),(CA17-BZ17)/ABS(BZ17),(CB17-CA17)/ABS(CA17),(CC17-CB17)/ABS(CB17)))</f>
        <v>-8.3615632735966922E-2</v>
      </c>
    </row>
    <row r="18" spans="1:83" ht="12.75" hidden="1" outlineLevel="1">
      <c r="A18" s="16"/>
      <c r="B18" s="17" t="s">
        <v>3</v>
      </c>
      <c r="C18" s="16"/>
      <c r="D18" s="17" t="s">
        <v>2</v>
      </c>
      <c r="E18" s="18" t="s">
        <v>1</v>
      </c>
      <c r="F18" s="19" t="str">
        <f>IF(OR(E17="…",F17="…"),"…",(F17-E17)/ABS(E17))</f>
        <v>…</v>
      </c>
      <c r="G18" s="19" t="str">
        <f t="shared" ref="G18:BR18" si="115">IF(OR(F17="…",G17="…"),"…",(G17-F17)/ABS(F17))</f>
        <v>…</v>
      </c>
      <c r="H18" s="19" t="str">
        <f t="shared" si="115"/>
        <v>…</v>
      </c>
      <c r="I18" s="19" t="str">
        <f t="shared" si="115"/>
        <v>…</v>
      </c>
      <c r="J18" s="19" t="str">
        <f t="shared" si="115"/>
        <v>…</v>
      </c>
      <c r="K18" s="19" t="str">
        <f t="shared" si="115"/>
        <v>…</v>
      </c>
      <c r="L18" s="19" t="str">
        <f t="shared" si="115"/>
        <v>…</v>
      </c>
      <c r="M18" s="19" t="str">
        <f t="shared" si="115"/>
        <v>…</v>
      </c>
      <c r="N18" s="19" t="str">
        <f t="shared" si="115"/>
        <v>…</v>
      </c>
      <c r="O18" s="19" t="str">
        <f t="shared" si="115"/>
        <v>…</v>
      </c>
      <c r="P18" s="19" t="str">
        <f t="shared" si="115"/>
        <v>…</v>
      </c>
      <c r="Q18" s="19" t="str">
        <f t="shared" si="115"/>
        <v>…</v>
      </c>
      <c r="R18" s="19">
        <f t="shared" si="115"/>
        <v>0.11968695182836324</v>
      </c>
      <c r="S18" s="19">
        <f t="shared" si="115"/>
        <v>0.10990600144613159</v>
      </c>
      <c r="T18" s="19">
        <f t="shared" si="115"/>
        <v>9.3811074918566772E-2</v>
      </c>
      <c r="U18" s="19">
        <f t="shared" si="115"/>
        <v>0.10264046059162199</v>
      </c>
      <c r="V18" s="19">
        <f t="shared" si="115"/>
        <v>8.0032409074540872E-2</v>
      </c>
      <c r="W18" s="19">
        <f t="shared" si="115"/>
        <v>7.7352671501208642E-2</v>
      </c>
      <c r="X18" s="19">
        <f t="shared" si="115"/>
        <v>6.4990328820116058E-2</v>
      </c>
      <c r="Y18" s="19">
        <f t="shared" si="115"/>
        <v>0.12124954594987286</v>
      </c>
      <c r="Z18" s="19">
        <f t="shared" si="115"/>
        <v>8.8765064144097447E-2</v>
      </c>
      <c r="AA18" s="19">
        <f t="shared" si="115"/>
        <v>0.11794810759343013</v>
      </c>
      <c r="AB18" s="19">
        <f t="shared" si="115"/>
        <v>0.13366336633663367</v>
      </c>
      <c r="AC18" s="19">
        <f t="shared" si="115"/>
        <v>0.13194346621589895</v>
      </c>
      <c r="AD18" s="19">
        <f t="shared" si="115"/>
        <v>0.11619031816484839</v>
      </c>
      <c r="AE18" s="19">
        <f t="shared" si="115"/>
        <v>8.8858332094544371E-2</v>
      </c>
      <c r="AF18" s="19">
        <f t="shared" si="115"/>
        <v>-1.2764940782961877E-2</v>
      </c>
      <c r="AG18" s="19">
        <f t="shared" si="115"/>
        <v>1.7666378565254971E-2</v>
      </c>
      <c r="AH18" s="19">
        <f t="shared" si="115"/>
        <v>3.0982470444353854E-2</v>
      </c>
      <c r="AI18" s="19">
        <f t="shared" si="115"/>
        <v>3.4400948991696323E-2</v>
      </c>
      <c r="AJ18" s="19">
        <f t="shared" si="115"/>
        <v>5.2433741080530075E-2</v>
      </c>
      <c r="AK18" s="19">
        <f t="shared" si="115"/>
        <v>7.3581935952539507E-2</v>
      </c>
      <c r="AL18" s="19">
        <f t="shared" si="115"/>
        <v>9.3772026276466774E-2</v>
      </c>
      <c r="AM18" s="19">
        <f t="shared" si="115"/>
        <v>5.7713622889547622E-2</v>
      </c>
      <c r="AN18" s="19">
        <f t="shared" si="115"/>
        <v>4.1526538967685336E-2</v>
      </c>
      <c r="AO18" s="19">
        <f t="shared" si="115"/>
        <v>5.7887594178482847E-2</v>
      </c>
      <c r="AP18" s="19">
        <f t="shared" si="115"/>
        <v>6.765902857648412E-2</v>
      </c>
      <c r="AQ18" s="19">
        <f t="shared" si="115"/>
        <v>5.6224234012139794E-2</v>
      </c>
      <c r="AR18" s="19">
        <f t="shared" si="115"/>
        <v>4.3797195253505936E-2</v>
      </c>
      <c r="AS18" s="19">
        <f t="shared" si="115"/>
        <v>6.3362020369048061E-2</v>
      </c>
      <c r="AT18" s="19">
        <f t="shared" si="115"/>
        <v>7.8529775578724162E-2</v>
      </c>
      <c r="AU18" s="19">
        <f t="shared" si="115"/>
        <v>0.19974164240926037</v>
      </c>
      <c r="AV18" s="19">
        <f t="shared" si="115"/>
        <v>4.5254590234482396E-2</v>
      </c>
      <c r="AW18" s="19">
        <f t="shared" si="115"/>
        <v>1.8136291472971945E-2</v>
      </c>
      <c r="AX18" s="19">
        <f t="shared" si="115"/>
        <v>2.6447700174479505E-2</v>
      </c>
      <c r="AY18" s="19">
        <f t="shared" si="115"/>
        <v>1.6732746453093111E-2</v>
      </c>
      <c r="AZ18" s="19">
        <f t="shared" si="115"/>
        <v>4.858843352124613E-2</v>
      </c>
      <c r="BA18" s="19">
        <f t="shared" si="115"/>
        <v>1.0014540806046664E-2</v>
      </c>
      <c r="BB18" s="19">
        <f t="shared" si="115"/>
        <v>3.4701777599930324E-2</v>
      </c>
      <c r="BC18" s="19">
        <f t="shared" si="115"/>
        <v>3.2324304318121597E-2</v>
      </c>
      <c r="BD18" s="19">
        <f t="shared" si="115"/>
        <v>2.4386964006400537E-2</v>
      </c>
      <c r="BE18" s="19">
        <f t="shared" si="115"/>
        <v>6.4023754593254531E-2</v>
      </c>
      <c r="BF18" s="19">
        <f t="shared" si="115"/>
        <v>1.0610014716369208E-4</v>
      </c>
      <c r="BG18" s="19">
        <f t="shared" si="115"/>
        <v>-1.5508502687587963E-2</v>
      </c>
      <c r="BH18" s="19">
        <f t="shared" si="115"/>
        <v>4.9781715683745016E-2</v>
      </c>
      <c r="BI18" s="19">
        <f t="shared" si="115"/>
        <v>2.6701162240693018E-2</v>
      </c>
      <c r="BJ18" s="19">
        <f t="shared" si="115"/>
        <v>5.7476654391730317E-2</v>
      </c>
      <c r="BK18" s="19">
        <f t="shared" si="115"/>
        <v>5.4007148508155987E-2</v>
      </c>
      <c r="BL18" s="19">
        <f t="shared" si="115"/>
        <v>-2.6939758755270995E-3</v>
      </c>
      <c r="BM18" s="19">
        <f t="shared" si="115"/>
        <v>-2.9777288525752624E-2</v>
      </c>
      <c r="BN18" s="19">
        <f t="shared" si="115"/>
        <v>6.6044407047567935E-2</v>
      </c>
      <c r="BO18" s="19">
        <f t="shared" si="115"/>
        <v>7.3977711892564954E-2</v>
      </c>
      <c r="BP18" s="19">
        <f t="shared" si="115"/>
        <v>-2.6753499842971963E-2</v>
      </c>
      <c r="BQ18" s="19">
        <f t="shared" si="115"/>
        <v>2.3571820324945664E-2</v>
      </c>
      <c r="BR18" s="19">
        <f t="shared" si="115"/>
        <v>1.6390464913919905E-2</v>
      </c>
      <c r="BS18" s="19">
        <f t="shared" ref="BS18:BY18" si="116">IF(OR(BR17="…",BS17="…"),"…",(BS17-BR17)/ABS(BR17))</f>
        <v>-5.1766362681328251E-4</v>
      </c>
      <c r="BT18" s="19">
        <f t="shared" si="116"/>
        <v>1.4856542491371024E-2</v>
      </c>
      <c r="BU18" s="19">
        <f t="shared" si="116"/>
        <v>-1.2617496036643914E-3</v>
      </c>
      <c r="BV18" s="19">
        <f t="shared" si="116"/>
        <v>1.7597760971154626E-3</v>
      </c>
      <c r="BW18" s="19">
        <f t="shared" si="116"/>
        <v>1.3025399916720602E-2</v>
      </c>
      <c r="BX18" s="19">
        <f t="shared" si="116"/>
        <v>1.1840535526024962E-2</v>
      </c>
      <c r="BY18" s="19">
        <f t="shared" si="116"/>
        <v>-2.7645909039324686E-2</v>
      </c>
      <c r="BZ18" s="19">
        <f>IF(OR(BY17="…",BZ17="…"),"…",(BZ17-BY17)/ABS(BY17))</f>
        <v>6.7549644536146744E-2</v>
      </c>
      <c r="CA18" s="19">
        <f>IF(OR(BZ17="…",CA17="…"),"…",(CA17-BZ17)/ABS(BZ17))</f>
        <v>7.1332842210799371E-2</v>
      </c>
      <c r="CB18" s="19">
        <f>IF(OR(CA17="…",CB17="…"),"…",(CB17-CA17)/ABS(CA17))</f>
        <v>1.238659050514172E-2</v>
      </c>
      <c r="CC18" s="19">
        <f>IF(OR(CB17="…",CC17="…"),"…",(CC17-CB17)/ABS(CB17))</f>
        <v>-1</v>
      </c>
      <c r="CD18" s="20"/>
      <c r="CE18" s="21"/>
    </row>
    <row r="19" spans="1:83" ht="12.75" collapsed="1">
      <c r="A19" s="10" t="s">
        <v>50</v>
      </c>
      <c r="B19" s="11" t="s">
        <v>32</v>
      </c>
      <c r="C19" s="10" t="s">
        <v>51</v>
      </c>
      <c r="D19" s="11" t="s">
        <v>4</v>
      </c>
      <c r="E19" s="18" t="s">
        <v>1</v>
      </c>
      <c r="F19" s="23" t="s">
        <v>1</v>
      </c>
      <c r="G19" s="23" t="s">
        <v>1</v>
      </c>
      <c r="H19" s="23" t="s">
        <v>1</v>
      </c>
      <c r="I19" s="23" t="s">
        <v>1</v>
      </c>
      <c r="J19" s="23" t="s">
        <v>1</v>
      </c>
      <c r="K19" s="23" t="s">
        <v>1</v>
      </c>
      <c r="L19" s="23" t="s">
        <v>1</v>
      </c>
      <c r="M19" s="23" t="s">
        <v>1</v>
      </c>
      <c r="N19" s="23" t="s">
        <v>1</v>
      </c>
      <c r="O19" s="23" t="s">
        <v>1</v>
      </c>
      <c r="P19" s="23" t="s">
        <v>1</v>
      </c>
      <c r="Q19" s="23" t="s">
        <v>1</v>
      </c>
      <c r="R19" s="23" t="s">
        <v>1</v>
      </c>
      <c r="S19" s="23" t="s">
        <v>1</v>
      </c>
      <c r="T19" s="23" t="s">
        <v>1</v>
      </c>
      <c r="U19" s="23" t="s">
        <v>1</v>
      </c>
      <c r="V19" s="23" t="s">
        <v>1</v>
      </c>
      <c r="W19" s="23" t="s">
        <v>1</v>
      </c>
      <c r="X19" s="23" t="s">
        <v>1</v>
      </c>
      <c r="Y19" s="23" t="s">
        <v>1</v>
      </c>
      <c r="Z19" s="23" t="s">
        <v>1</v>
      </c>
      <c r="AA19" s="23" t="s">
        <v>1</v>
      </c>
      <c r="AB19" s="23" t="s">
        <v>1</v>
      </c>
      <c r="AC19" s="23" t="s">
        <v>1</v>
      </c>
      <c r="AD19" s="23" t="s">
        <v>1</v>
      </c>
      <c r="AE19" s="23" t="s">
        <v>1</v>
      </c>
      <c r="AF19" s="23" t="s">
        <v>1</v>
      </c>
      <c r="AG19" s="23" t="s">
        <v>1</v>
      </c>
      <c r="AH19" s="23" t="s">
        <v>1</v>
      </c>
      <c r="AI19" s="23" t="s">
        <v>1</v>
      </c>
      <c r="AJ19" s="23" t="s">
        <v>1</v>
      </c>
      <c r="AK19" s="23">
        <v>205370.17900647901</v>
      </c>
      <c r="AL19" s="23">
        <v>220471.24658502199</v>
      </c>
      <c r="AM19" s="23">
        <v>233572.54542695</v>
      </c>
      <c r="AN19" s="23">
        <v>240628.98190004801</v>
      </c>
      <c r="AO19" s="23">
        <v>257187.14681401799</v>
      </c>
      <c r="AP19" s="23">
        <v>272689.72958685301</v>
      </c>
      <c r="AQ19" s="23">
        <v>286186.85867399798</v>
      </c>
      <c r="AR19" s="23">
        <v>297101.27501493198</v>
      </c>
      <c r="AS19" s="23">
        <v>315400.59655969101</v>
      </c>
      <c r="AT19" s="23">
        <v>340440.35481451103</v>
      </c>
      <c r="AU19" s="23">
        <v>369198.75676288898</v>
      </c>
      <c r="AV19" s="23">
        <v>385605.02940351597</v>
      </c>
      <c r="AW19" s="23">
        <v>393625.50931912899</v>
      </c>
      <c r="AX19" s="23">
        <v>402258.169833672</v>
      </c>
      <c r="AY19" s="23">
        <v>412190.66274303198</v>
      </c>
      <c r="AZ19" s="23">
        <v>417228.34076434199</v>
      </c>
      <c r="BA19" s="23">
        <v>420368.49391285703</v>
      </c>
      <c r="BB19" s="23">
        <v>427826.11331308598</v>
      </c>
      <c r="BC19" s="23">
        <v>439954.87869814102</v>
      </c>
      <c r="BD19" s="23">
        <v>447465.78693746601</v>
      </c>
      <c r="BE19" s="23">
        <v>471540.03834387602</v>
      </c>
      <c r="BF19" s="23">
        <v>483636.91823831701</v>
      </c>
      <c r="BG19" s="23">
        <v>482077.19700752199</v>
      </c>
      <c r="BH19" s="23">
        <v>487606.51886742201</v>
      </c>
      <c r="BI19" s="23">
        <v>502265.680026118</v>
      </c>
      <c r="BJ19" s="23">
        <v>520848.31534546602</v>
      </c>
      <c r="BK19" s="23">
        <v>553721.55162867298</v>
      </c>
      <c r="BL19" s="23">
        <v>589085.15540166805</v>
      </c>
      <c r="BM19" s="23">
        <v>614407.71934156294</v>
      </c>
      <c r="BN19" s="23">
        <v>603039.07363026298</v>
      </c>
      <c r="BO19" s="23">
        <v>624545.11854587204</v>
      </c>
      <c r="BP19" s="23">
        <v>635738.744235166</v>
      </c>
      <c r="BQ19" s="23">
        <v>643645.58906792197</v>
      </c>
      <c r="BR19" s="23">
        <v>654611.66897032002</v>
      </c>
      <c r="BS19" s="23">
        <v>665618.37446688802</v>
      </c>
      <c r="BT19" s="23">
        <v>668006.38169943495</v>
      </c>
      <c r="BU19" s="23">
        <v>677848.33056416502</v>
      </c>
      <c r="BV19" s="23">
        <v>684558.46747829102</v>
      </c>
      <c r="BW19" s="23">
        <v>709521.55649554101</v>
      </c>
      <c r="BX19" s="23">
        <v>716878.589831864</v>
      </c>
      <c r="BY19" s="23">
        <v>696619.95867014502</v>
      </c>
      <c r="BZ19" s="23">
        <v>745067.03467308497</v>
      </c>
      <c r="CA19" s="23">
        <v>791087.24964835297</v>
      </c>
      <c r="CB19" s="23">
        <v>803631.757894704</v>
      </c>
      <c r="CC19" s="23">
        <v>825433.72793079598</v>
      </c>
      <c r="CD19" s="20">
        <f>(CC19-CB19)/ABS(CB19)</f>
        <v>2.7129303716427529E-2</v>
      </c>
      <c r="CE19" s="21">
        <f>IF(ISERROR(AVERAGE((BT19-BS19)/ABS(BS19),(BU19-BT19)/ABS(BT19),(BV19-BU19)/ABS(BU19),(BW19-BV19)/ABS(BV19),(BX19-BW19)/ABS(BW19),(BY19-BX19)/ABS(BX19),(BZ19-BY19)/ABS(BY19),(CA19-BZ19)/ABS(BZ19),(CB19-CA19)/ABS(CA19),(CC19-CB19)/ABS(CB19))),"–",AVERAGE((BT19-BS19)/ABS(BS19),(BU19-BT19)/ABS(BT19),(BV19-BU19)/ABS(BU19),(BW19-BV19)/ABS(BV19),(BX19-BW19)/ABS(BW19),(BY19-BX19)/ABS(BX19),(BZ19-BY19)/ABS(BY19),(CA19-BZ19)/ABS(BZ19),(CB19-CA19)/ABS(CA19),(CC19-CB19)/ABS(CB19)))</f>
        <v>2.2109468254212918E-2</v>
      </c>
    </row>
    <row r="20" spans="1:83" ht="28.9" customHeight="1" thickBot="1">
      <c r="A20" s="36"/>
      <c r="B20" s="37" t="s">
        <v>3</v>
      </c>
      <c r="C20" s="36"/>
      <c r="D20" s="37" t="s">
        <v>2</v>
      </c>
      <c r="E20" s="38" t="s">
        <v>1</v>
      </c>
      <c r="F20" s="1" t="str">
        <f>IF(OR(E19="…",F19="…"),"…",(F19-E19)/ABS(E19))</f>
        <v>…</v>
      </c>
      <c r="G20" s="1" t="str">
        <f t="shared" ref="G20:BR20" si="117">IF(OR(F19="…",G19="…"),"…",(G19-F19)/ABS(F19))</f>
        <v>…</v>
      </c>
      <c r="H20" s="1" t="str">
        <f t="shared" si="117"/>
        <v>…</v>
      </c>
      <c r="I20" s="1" t="str">
        <f t="shared" si="117"/>
        <v>…</v>
      </c>
      <c r="J20" s="1" t="str">
        <f t="shared" si="117"/>
        <v>…</v>
      </c>
      <c r="K20" s="1" t="str">
        <f t="shared" si="117"/>
        <v>…</v>
      </c>
      <c r="L20" s="1" t="str">
        <f t="shared" si="117"/>
        <v>…</v>
      </c>
      <c r="M20" s="1" t="str">
        <f t="shared" si="117"/>
        <v>…</v>
      </c>
      <c r="N20" s="1" t="str">
        <f t="shared" si="117"/>
        <v>…</v>
      </c>
      <c r="O20" s="1" t="str">
        <f t="shared" si="117"/>
        <v>…</v>
      </c>
      <c r="P20" s="1" t="str">
        <f t="shared" si="117"/>
        <v>…</v>
      </c>
      <c r="Q20" s="1" t="str">
        <f t="shared" si="117"/>
        <v>…</v>
      </c>
      <c r="R20" s="1" t="str">
        <f t="shared" si="117"/>
        <v>…</v>
      </c>
      <c r="S20" s="1" t="str">
        <f t="shared" si="117"/>
        <v>…</v>
      </c>
      <c r="T20" s="1" t="str">
        <f t="shared" si="117"/>
        <v>…</v>
      </c>
      <c r="U20" s="1" t="str">
        <f t="shared" si="117"/>
        <v>…</v>
      </c>
      <c r="V20" s="1" t="str">
        <f t="shared" si="117"/>
        <v>…</v>
      </c>
      <c r="W20" s="1" t="str">
        <f t="shared" si="117"/>
        <v>…</v>
      </c>
      <c r="X20" s="1" t="str">
        <f t="shared" si="117"/>
        <v>…</v>
      </c>
      <c r="Y20" s="1" t="str">
        <f t="shared" si="117"/>
        <v>…</v>
      </c>
      <c r="Z20" s="1" t="str">
        <f t="shared" si="117"/>
        <v>…</v>
      </c>
      <c r="AA20" s="1" t="str">
        <f t="shared" si="117"/>
        <v>…</v>
      </c>
      <c r="AB20" s="1" t="str">
        <f t="shared" si="117"/>
        <v>…</v>
      </c>
      <c r="AC20" s="1" t="str">
        <f t="shared" si="117"/>
        <v>…</v>
      </c>
      <c r="AD20" s="1" t="str">
        <f t="shared" si="117"/>
        <v>…</v>
      </c>
      <c r="AE20" s="1" t="str">
        <f t="shared" si="117"/>
        <v>…</v>
      </c>
      <c r="AF20" s="1" t="str">
        <f t="shared" si="117"/>
        <v>…</v>
      </c>
      <c r="AG20" s="1" t="str">
        <f t="shared" si="117"/>
        <v>…</v>
      </c>
      <c r="AH20" s="1" t="str">
        <f t="shared" si="117"/>
        <v>…</v>
      </c>
      <c r="AI20" s="1" t="str">
        <f t="shared" si="117"/>
        <v>…</v>
      </c>
      <c r="AJ20" s="1" t="str">
        <f t="shared" si="117"/>
        <v>…</v>
      </c>
      <c r="AK20" s="1" t="str">
        <f t="shared" si="117"/>
        <v>…</v>
      </c>
      <c r="AL20" s="1">
        <f t="shared" si="117"/>
        <v>7.3530965652352911E-2</v>
      </c>
      <c r="AM20" s="1">
        <f t="shared" si="117"/>
        <v>5.9424070235279694E-2</v>
      </c>
      <c r="AN20" s="1">
        <f t="shared" si="117"/>
        <v>3.0210898546314414E-2</v>
      </c>
      <c r="AO20" s="1">
        <f t="shared" si="117"/>
        <v>6.8812014177277642E-2</v>
      </c>
      <c r="AP20" s="1">
        <f t="shared" si="117"/>
        <v>6.0277439852177109E-2</v>
      </c>
      <c r="AQ20" s="1">
        <f t="shared" si="117"/>
        <v>4.9496286888377559E-2</v>
      </c>
      <c r="AR20" s="1">
        <f t="shared" si="117"/>
        <v>3.8137377766065975E-2</v>
      </c>
      <c r="AS20" s="1">
        <f t="shared" si="117"/>
        <v>6.1592874496547788E-2</v>
      </c>
      <c r="AT20" s="1">
        <f t="shared" si="117"/>
        <v>7.9390332573708769E-2</v>
      </c>
      <c r="AU20" s="1">
        <f>IF(OR(AT19="…",AU19="…"),"…",(AU19-AT19)/ABS(AT19))</f>
        <v>8.447412752829192E-2</v>
      </c>
      <c r="AV20" s="1">
        <f t="shared" si="117"/>
        <v>4.4437507819571606E-2</v>
      </c>
      <c r="AW20" s="1">
        <f t="shared" si="117"/>
        <v>2.079972848907008E-2</v>
      </c>
      <c r="AX20" s="1">
        <f t="shared" si="117"/>
        <v>2.1931151081837387E-2</v>
      </c>
      <c r="AY20" s="1">
        <f t="shared" si="117"/>
        <v>2.4691836373309514E-2</v>
      </c>
      <c r="AZ20" s="1">
        <f t="shared" si="117"/>
        <v>1.2221717949129294E-2</v>
      </c>
      <c r="BA20" s="1">
        <f t="shared" si="117"/>
        <v>7.5262220748533665E-3</v>
      </c>
      <c r="BB20" s="1">
        <f t="shared" si="117"/>
        <v>1.7740671596989215E-2</v>
      </c>
      <c r="BC20" s="1">
        <f t="shared" si="117"/>
        <v>2.8349754742948874E-2</v>
      </c>
      <c r="BD20" s="1">
        <f t="shared" si="117"/>
        <v>1.7071996704640068E-2</v>
      </c>
      <c r="BE20" s="1">
        <f t="shared" si="117"/>
        <v>5.3801323160768091E-2</v>
      </c>
      <c r="BF20" s="1">
        <f t="shared" si="117"/>
        <v>2.5653982505763815E-2</v>
      </c>
      <c r="BG20" s="1">
        <f t="shared" si="117"/>
        <v>-3.2249838090864197E-3</v>
      </c>
      <c r="BH20" s="1">
        <f t="shared" si="117"/>
        <v>1.1469785117867231E-2</v>
      </c>
      <c r="BI20" s="1">
        <f t="shared" si="117"/>
        <v>3.0063505288537275E-2</v>
      </c>
      <c r="BJ20" s="1">
        <f t="shared" si="117"/>
        <v>3.6997621096431899E-2</v>
      </c>
      <c r="BK20" s="1">
        <f t="shared" si="117"/>
        <v>6.3114798137348188E-2</v>
      </c>
      <c r="BL20" s="1">
        <f t="shared" si="117"/>
        <v>6.3865319435335938E-2</v>
      </c>
      <c r="BM20" s="1">
        <f t="shared" si="117"/>
        <v>4.2986253698123991E-2</v>
      </c>
      <c r="BN20" s="1">
        <f t="shared" si="117"/>
        <v>-1.850342265146555E-2</v>
      </c>
      <c r="BO20" s="1">
        <f t="shared" si="117"/>
        <v>3.5662771876694192E-2</v>
      </c>
      <c r="BP20" s="1">
        <f t="shared" si="117"/>
        <v>1.7922845534932796E-2</v>
      </c>
      <c r="BQ20" s="1">
        <f t="shared" si="117"/>
        <v>1.2437254932870907E-2</v>
      </c>
      <c r="BR20" s="1">
        <f t="shared" si="117"/>
        <v>1.7037450560763237E-2</v>
      </c>
      <c r="BS20" s="1">
        <f t="shared" ref="BS20" si="118">IF(OR(BR19="…",BS19="…"),"…",(BS19-BR19)/ABS(BR19))</f>
        <v>1.6814099134348066E-2</v>
      </c>
      <c r="BT20" s="1">
        <f t="shared" ref="BT20:BY20" si="119">IF(OR(BS19="…",BT19="…"),"…",(BT19-BS19)/ABS(BS19))</f>
        <v>3.5876522105621604E-3</v>
      </c>
      <c r="BU20" s="1">
        <f t="shared" si="119"/>
        <v>1.473331563044617E-2</v>
      </c>
      <c r="BV20" s="1">
        <f t="shared" si="119"/>
        <v>9.8991715573618459E-3</v>
      </c>
      <c r="BW20" s="1">
        <f t="shared" si="119"/>
        <v>3.6465970699634406E-2</v>
      </c>
      <c r="BX20" s="1">
        <f t="shared" si="119"/>
        <v>1.0369006084410944E-2</v>
      </c>
      <c r="BY20" s="1">
        <f t="shared" si="119"/>
        <v>-2.8259500910008232E-2</v>
      </c>
      <c r="BZ20" s="1">
        <f>IF(OR(BY19="…",BZ19="…"),"…",(BZ19-BY19)/ABS(BY19))</f>
        <v>6.9545920124691726E-2</v>
      </c>
      <c r="CA20" s="1">
        <f>IF(OR(BZ19="…",CA19="…"),"…",(CA19-BZ19)/ABS(BZ19))</f>
        <v>6.1766542919806419E-2</v>
      </c>
      <c r="CB20" s="1">
        <f>IF(OR(CA19="…",CB19="…"),"…",(CB19-CA19)/ABS(CA19))</f>
        <v>1.5857300508796225E-2</v>
      </c>
      <c r="CC20" s="1">
        <f>IF(OR(CB19="…",CC19="…"),"…",(CC19-CB19)/ABS(CB19))</f>
        <v>2.7129303716427529E-2</v>
      </c>
      <c r="CD20" s="39"/>
      <c r="CE20" s="40"/>
    </row>
    <row r="21" spans="1:83" ht="12.75">
      <c r="A21" s="41"/>
      <c r="B21" s="42"/>
      <c r="C21" s="41"/>
      <c r="D21" s="42"/>
      <c r="E21" s="23"/>
      <c r="F21" s="23"/>
      <c r="G21" s="23"/>
      <c r="H21" s="23"/>
      <c r="I21" s="23"/>
      <c r="J21" s="23"/>
      <c r="K21" s="23"/>
      <c r="L21" s="23"/>
      <c r="M21" s="23"/>
      <c r="N21" s="23"/>
      <c r="O21" s="23"/>
      <c r="P21" s="23"/>
      <c r="Q21" s="23"/>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48"/>
      <c r="BV21" s="48"/>
      <c r="BW21" s="48"/>
      <c r="BX21" s="48"/>
    </row>
    <row r="22" spans="1:83" ht="12.75">
      <c r="A22" s="41"/>
      <c r="B22" s="42"/>
      <c r="C22" s="41"/>
      <c r="D22" s="42"/>
      <c r="E22" s="23"/>
      <c r="F22" s="23"/>
      <c r="G22" s="23"/>
      <c r="H22" s="23"/>
      <c r="I22" s="23"/>
      <c r="J22" s="23"/>
      <c r="K22" s="23"/>
      <c r="L22" s="23"/>
      <c r="M22" s="23"/>
      <c r="N22" s="23"/>
      <c r="O22" s="23"/>
      <c r="P22" s="23"/>
      <c r="Q22" s="23"/>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row>
    <row r="23" spans="1:83" ht="12.75">
      <c r="A23" s="41"/>
      <c r="B23" s="42"/>
      <c r="C23" s="41"/>
      <c r="D23" s="42"/>
      <c r="E23" s="23"/>
      <c r="F23" s="23"/>
      <c r="G23" s="23"/>
      <c r="H23" s="23"/>
      <c r="I23" s="23"/>
      <c r="J23" s="23"/>
      <c r="K23" s="23"/>
      <c r="L23" s="23"/>
      <c r="M23" s="23"/>
      <c r="N23" s="23"/>
      <c r="O23" s="23"/>
      <c r="P23" s="23"/>
      <c r="Q23" s="23"/>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row>
    <row r="24" spans="1:83" ht="12.75">
      <c r="A24" s="41"/>
      <c r="B24" s="42"/>
      <c r="C24" s="41"/>
      <c r="D24" s="42"/>
      <c r="E24" s="23"/>
      <c r="F24" s="23"/>
      <c r="G24" s="23"/>
      <c r="H24" s="23"/>
      <c r="I24" s="23"/>
      <c r="J24" s="23"/>
      <c r="K24" s="23"/>
      <c r="L24" s="23"/>
      <c r="M24" s="23"/>
      <c r="N24" s="23"/>
      <c r="O24" s="23"/>
      <c r="P24" s="23"/>
      <c r="Q24" s="23"/>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row>
    <row r="25" spans="1:83" ht="12.75">
      <c r="A25" s="41"/>
      <c r="B25" s="42"/>
      <c r="C25" s="41"/>
      <c r="D25" s="42"/>
      <c r="E25" s="23"/>
      <c r="F25" s="23"/>
      <c r="G25" s="23"/>
      <c r="H25" s="23"/>
      <c r="I25" s="23"/>
      <c r="J25" s="23"/>
      <c r="K25" s="23"/>
      <c r="L25" s="23"/>
      <c r="M25" s="23"/>
      <c r="N25" s="23"/>
      <c r="O25" s="23"/>
      <c r="P25" s="23"/>
      <c r="Q25" s="23"/>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row>
    <row r="26" spans="1:83" ht="12.75">
      <c r="A26" s="41"/>
      <c r="B26" s="42"/>
      <c r="C26" s="41"/>
      <c r="D26" s="42"/>
      <c r="E26" s="23"/>
      <c r="F26" s="23"/>
      <c r="G26" s="23"/>
      <c r="H26" s="23"/>
      <c r="I26" s="23"/>
      <c r="J26" s="23"/>
      <c r="K26" s="23"/>
      <c r="L26" s="23"/>
      <c r="M26" s="23"/>
      <c r="N26" s="23"/>
      <c r="O26" s="23"/>
      <c r="P26" s="23"/>
      <c r="Q26" s="23"/>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row>
    <row r="27" spans="1:83" ht="12.75">
      <c r="A27" s="41"/>
      <c r="B27" s="42"/>
      <c r="C27" s="41"/>
      <c r="D27" s="42"/>
      <c r="E27" s="23"/>
      <c r="F27" s="23"/>
      <c r="G27" s="23"/>
      <c r="H27" s="23"/>
      <c r="I27" s="23"/>
      <c r="J27" s="23"/>
      <c r="K27" s="23"/>
      <c r="L27" s="23"/>
      <c r="M27" s="23"/>
      <c r="N27" s="23"/>
      <c r="O27" s="23"/>
      <c r="P27" s="23"/>
      <c r="Q27" s="2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row>
    <row r="28" spans="1:83" ht="12.75">
      <c r="A28" s="41"/>
      <c r="B28" s="42"/>
      <c r="C28" s="41"/>
      <c r="D28" s="42"/>
      <c r="E28" s="23"/>
      <c r="F28" s="23"/>
      <c r="G28" s="23"/>
      <c r="H28" s="23"/>
      <c r="I28" s="23"/>
      <c r="J28" s="23"/>
      <c r="K28" s="23"/>
      <c r="L28" s="23"/>
      <c r="M28" s="23"/>
      <c r="N28" s="23"/>
      <c r="O28" s="23"/>
      <c r="P28" s="23"/>
      <c r="Q28" s="23"/>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row>
    <row r="29" spans="1:83" ht="12.75">
      <c r="A29" s="41"/>
      <c r="B29" s="42"/>
      <c r="C29" s="41"/>
      <c r="D29" s="42"/>
      <c r="E29" s="23"/>
      <c r="F29" s="23"/>
      <c r="G29" s="23"/>
      <c r="H29" s="23"/>
      <c r="I29" s="23"/>
      <c r="J29" s="23"/>
      <c r="K29" s="23"/>
      <c r="L29" s="23"/>
      <c r="M29" s="23"/>
      <c r="N29" s="23"/>
      <c r="O29" s="23"/>
      <c r="P29" s="23"/>
      <c r="Q29" s="23"/>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row>
    <row r="30" spans="1:83" ht="12.75">
      <c r="A30" s="41"/>
      <c r="B30" s="42"/>
      <c r="C30" s="41"/>
      <c r="D30" s="42"/>
      <c r="E30" s="23"/>
      <c r="F30" s="23"/>
      <c r="G30" s="23"/>
      <c r="H30" s="23"/>
      <c r="I30" s="23"/>
      <c r="J30" s="23"/>
      <c r="K30" s="23"/>
      <c r="L30" s="23"/>
      <c r="M30" s="23"/>
      <c r="N30" s="23"/>
      <c r="O30" s="23"/>
      <c r="P30" s="23"/>
      <c r="Q30" s="23"/>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row>
    <row r="31" spans="1:83" ht="12.75">
      <c r="A31" s="41"/>
      <c r="B31" s="42"/>
      <c r="C31" s="41"/>
      <c r="D31" s="42"/>
      <c r="E31" s="23"/>
      <c r="F31" s="23"/>
      <c r="G31" s="23"/>
      <c r="H31" s="23"/>
      <c r="I31" s="23"/>
      <c r="J31" s="23"/>
      <c r="K31" s="23"/>
      <c r="L31" s="23"/>
      <c r="M31" s="23"/>
      <c r="N31" s="23"/>
      <c r="O31" s="23"/>
      <c r="P31" s="23"/>
      <c r="Q31" s="23"/>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row>
    <row r="32" spans="1:83" ht="12.75">
      <c r="A32" s="41"/>
      <c r="B32" s="42"/>
      <c r="C32" s="41"/>
      <c r="D32" s="42"/>
      <c r="E32" s="23"/>
      <c r="F32" s="23"/>
      <c r="G32" s="23"/>
      <c r="H32" s="23"/>
      <c r="I32" s="23"/>
      <c r="J32" s="23"/>
      <c r="K32" s="23"/>
      <c r="L32" s="23"/>
      <c r="M32" s="23"/>
      <c r="N32" s="23"/>
      <c r="O32" s="23"/>
      <c r="P32" s="23"/>
      <c r="Q32" s="23"/>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row>
    <row r="33" spans="1:72" ht="12.75">
      <c r="A33" s="41"/>
      <c r="B33" s="42"/>
      <c r="C33" s="41"/>
      <c r="D33" s="42"/>
      <c r="E33" s="23"/>
      <c r="F33" s="23"/>
      <c r="G33" s="23"/>
      <c r="H33" s="23"/>
      <c r="I33" s="23"/>
      <c r="J33" s="23"/>
      <c r="K33" s="23"/>
      <c r="L33" s="23"/>
      <c r="M33" s="23"/>
      <c r="N33" s="23"/>
      <c r="O33" s="23"/>
      <c r="P33" s="23"/>
      <c r="Q33" s="23"/>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row>
    <row r="34" spans="1:72" ht="12.75">
      <c r="A34" s="41"/>
      <c r="B34" s="42"/>
      <c r="C34" s="41"/>
      <c r="D34" s="42"/>
      <c r="E34" s="23"/>
      <c r="F34" s="23"/>
      <c r="G34" s="23"/>
      <c r="H34" s="23"/>
      <c r="I34" s="23"/>
      <c r="J34" s="23"/>
      <c r="K34" s="23"/>
      <c r="L34" s="23"/>
      <c r="M34" s="23"/>
      <c r="N34" s="23"/>
      <c r="O34" s="23"/>
      <c r="P34" s="23"/>
      <c r="Q34" s="23"/>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row>
    <row r="35" spans="1:72" ht="12.75">
      <c r="A35" s="41"/>
      <c r="B35" s="42"/>
      <c r="C35" s="41"/>
      <c r="D35" s="42"/>
      <c r="E35" s="23"/>
      <c r="F35" s="23"/>
      <c r="G35" s="23"/>
      <c r="H35" s="23"/>
      <c r="I35" s="23"/>
      <c r="J35" s="23"/>
      <c r="K35" s="23"/>
      <c r="L35" s="23"/>
      <c r="M35" s="23"/>
      <c r="N35" s="23"/>
      <c r="O35" s="23"/>
      <c r="P35" s="23"/>
      <c r="Q35" s="23"/>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row>
    <row r="36" spans="1:72" ht="12.75">
      <c r="A36" s="41"/>
      <c r="B36" s="42"/>
      <c r="C36" s="41"/>
      <c r="D36" s="42"/>
      <c r="E36" s="23"/>
      <c r="F36" s="23"/>
      <c r="G36" s="23"/>
      <c r="H36" s="23"/>
      <c r="I36" s="23"/>
      <c r="J36" s="23"/>
      <c r="K36" s="23"/>
      <c r="L36" s="23"/>
      <c r="M36" s="23"/>
      <c r="N36" s="23"/>
      <c r="O36" s="23"/>
      <c r="P36" s="23"/>
      <c r="Q36" s="23"/>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row>
    <row r="37" spans="1:72" ht="12.75">
      <c r="A37" s="41"/>
      <c r="B37" s="42"/>
      <c r="C37" s="41"/>
      <c r="D37" s="42"/>
      <c r="E37" s="23"/>
      <c r="F37" s="23"/>
      <c r="G37" s="23"/>
      <c r="H37" s="23"/>
      <c r="I37" s="23"/>
      <c r="J37" s="23"/>
      <c r="K37" s="23"/>
      <c r="L37" s="23"/>
      <c r="M37" s="23"/>
      <c r="N37" s="23"/>
      <c r="O37" s="23"/>
      <c r="P37" s="23"/>
      <c r="Q37" s="23"/>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12.75">
      <c r="A38" s="41"/>
      <c r="B38" s="42"/>
      <c r="C38" s="41"/>
      <c r="D38" s="42"/>
      <c r="E38" s="23"/>
      <c r="F38" s="23"/>
      <c r="G38" s="23"/>
      <c r="H38" s="23"/>
      <c r="I38" s="23"/>
      <c r="J38" s="23"/>
      <c r="K38" s="23"/>
      <c r="L38" s="23"/>
      <c r="M38" s="23"/>
      <c r="N38" s="23"/>
      <c r="O38" s="23"/>
      <c r="P38" s="23"/>
      <c r="Q38" s="23"/>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row>
    <row r="39" spans="1:72" ht="12.75">
      <c r="A39" s="41"/>
      <c r="B39" s="42"/>
      <c r="C39" s="41"/>
      <c r="D39" s="42"/>
      <c r="E39" s="23"/>
      <c r="F39" s="23"/>
      <c r="G39" s="23"/>
      <c r="H39" s="23"/>
      <c r="I39" s="23"/>
      <c r="J39" s="23"/>
      <c r="K39" s="23"/>
      <c r="L39" s="23"/>
      <c r="M39" s="23"/>
      <c r="N39" s="23"/>
      <c r="O39" s="23"/>
      <c r="P39" s="23"/>
      <c r="Q39" s="23"/>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row>
    <row r="40" spans="1:72" ht="12.75">
      <c r="A40" s="41"/>
      <c r="B40" s="42"/>
      <c r="C40" s="41"/>
      <c r="D40" s="42"/>
      <c r="E40" s="23"/>
      <c r="F40" s="23"/>
      <c r="G40" s="23"/>
      <c r="H40" s="23"/>
      <c r="I40" s="23"/>
      <c r="J40" s="23"/>
      <c r="K40" s="23"/>
      <c r="L40" s="23"/>
      <c r="M40" s="23"/>
      <c r="N40" s="23"/>
      <c r="O40" s="23"/>
      <c r="P40" s="23"/>
      <c r="Q40" s="23"/>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12.75">
      <c r="A41" s="41"/>
      <c r="B41" s="42"/>
      <c r="C41" s="41"/>
      <c r="D41" s="42"/>
      <c r="E41" s="23"/>
      <c r="F41" s="23"/>
      <c r="G41" s="23"/>
      <c r="H41" s="23"/>
      <c r="I41" s="23"/>
      <c r="J41" s="23"/>
      <c r="K41" s="23"/>
      <c r="L41" s="23"/>
      <c r="M41" s="23"/>
      <c r="N41" s="23"/>
      <c r="O41" s="23"/>
      <c r="P41" s="23"/>
      <c r="Q41" s="23"/>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row>
    <row r="42" spans="1:72" ht="12.75">
      <c r="A42" s="41"/>
      <c r="B42" s="42"/>
      <c r="C42" s="41"/>
      <c r="D42" s="42"/>
      <c r="E42" s="23"/>
      <c r="F42" s="23"/>
      <c r="G42" s="23"/>
      <c r="H42" s="23"/>
      <c r="I42" s="23"/>
      <c r="J42" s="23"/>
      <c r="K42" s="23"/>
      <c r="L42" s="23"/>
      <c r="M42" s="23"/>
      <c r="N42" s="23"/>
      <c r="O42" s="23"/>
      <c r="P42" s="23"/>
      <c r="Q42" s="23"/>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row>
    <row r="43" spans="1:72" ht="12.75">
      <c r="A43" s="41"/>
      <c r="B43" s="42"/>
      <c r="C43" s="41"/>
      <c r="D43" s="42"/>
      <c r="E43" s="23"/>
      <c r="F43" s="23"/>
      <c r="G43" s="23"/>
      <c r="H43" s="23"/>
      <c r="I43" s="23"/>
      <c r="J43" s="23"/>
      <c r="K43" s="23"/>
      <c r="L43" s="23"/>
      <c r="M43" s="23"/>
      <c r="N43" s="23"/>
      <c r="O43" s="23"/>
      <c r="P43" s="23"/>
      <c r="Q43" s="23"/>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row>
    <row r="44" spans="1:72" ht="12.75">
      <c r="A44" s="41"/>
      <c r="B44" s="42"/>
      <c r="C44" s="41"/>
      <c r="D44" s="42"/>
      <c r="E44" s="23"/>
      <c r="F44" s="23"/>
      <c r="G44" s="23"/>
      <c r="H44" s="23"/>
      <c r="I44" s="23"/>
      <c r="J44" s="23"/>
      <c r="K44" s="23"/>
      <c r="L44" s="23"/>
      <c r="M44" s="23"/>
      <c r="N44" s="23"/>
      <c r="O44" s="23"/>
      <c r="P44" s="23"/>
      <c r="Q44" s="23"/>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row>
    <row r="45" spans="1:72" ht="12.75">
      <c r="A45" s="41"/>
      <c r="B45" s="42"/>
      <c r="C45" s="41"/>
      <c r="D45" s="42"/>
      <c r="E45" s="23"/>
      <c r="F45" s="23"/>
      <c r="G45" s="23"/>
      <c r="H45" s="23"/>
      <c r="I45" s="23"/>
      <c r="J45" s="23"/>
      <c r="K45" s="23"/>
      <c r="L45" s="23"/>
      <c r="M45" s="23"/>
      <c r="N45" s="23"/>
      <c r="O45" s="23"/>
      <c r="P45" s="23"/>
      <c r="Q45" s="23"/>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row>
    <row r="46" spans="1:72" ht="12.75">
      <c r="A46" s="41"/>
      <c r="B46" s="42"/>
      <c r="C46" s="41"/>
      <c r="D46" s="42"/>
      <c r="E46" s="23"/>
      <c r="F46" s="23"/>
      <c r="G46" s="23"/>
      <c r="H46" s="23"/>
      <c r="I46" s="23"/>
      <c r="J46" s="23"/>
      <c r="K46" s="23"/>
      <c r="L46" s="23"/>
      <c r="M46" s="23"/>
      <c r="N46" s="23"/>
      <c r="O46" s="23"/>
      <c r="P46" s="23"/>
      <c r="Q46" s="23"/>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row>
    <row r="47" spans="1:72" ht="12.75">
      <c r="A47" s="41"/>
      <c r="B47" s="42"/>
      <c r="C47" s="41"/>
      <c r="D47" s="42"/>
      <c r="E47" s="23"/>
      <c r="F47" s="23"/>
      <c r="G47" s="23"/>
      <c r="H47" s="23"/>
      <c r="I47" s="23"/>
      <c r="J47" s="23"/>
      <c r="K47" s="23"/>
      <c r="L47" s="23"/>
      <c r="M47" s="23"/>
      <c r="N47" s="23"/>
      <c r="O47" s="23"/>
      <c r="P47" s="23"/>
      <c r="Q47" s="23"/>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row>
    <row r="48" spans="1:72" ht="12.75">
      <c r="A48" s="41"/>
      <c r="B48" s="42"/>
      <c r="C48" s="41"/>
      <c r="D48" s="42"/>
      <c r="E48" s="23"/>
      <c r="F48" s="23"/>
      <c r="G48" s="23"/>
      <c r="H48" s="23"/>
      <c r="I48" s="23"/>
      <c r="J48" s="23"/>
      <c r="K48" s="23"/>
      <c r="L48" s="23"/>
      <c r="M48" s="23"/>
      <c r="N48" s="23"/>
      <c r="O48" s="23"/>
      <c r="P48" s="23"/>
      <c r="Q48" s="23"/>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row>
    <row r="49" spans="1:72" ht="12.75">
      <c r="A49" s="41"/>
      <c r="B49" s="42"/>
      <c r="C49" s="41"/>
      <c r="D49" s="42"/>
      <c r="E49" s="23"/>
      <c r="F49" s="23"/>
      <c r="G49" s="23"/>
      <c r="H49" s="23"/>
      <c r="I49" s="23"/>
      <c r="J49" s="23"/>
      <c r="K49" s="23"/>
      <c r="L49" s="23"/>
      <c r="M49" s="23"/>
      <c r="N49" s="23"/>
      <c r="O49" s="23"/>
      <c r="P49" s="23"/>
      <c r="Q49" s="23"/>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row>
    <row r="50" spans="1:72" ht="12.75">
      <c r="A50" s="41"/>
      <c r="B50" s="42"/>
      <c r="C50" s="41"/>
      <c r="D50" s="42"/>
      <c r="E50" s="23"/>
      <c r="F50" s="23"/>
      <c r="G50" s="23"/>
      <c r="H50" s="23"/>
      <c r="I50" s="23"/>
      <c r="J50" s="23"/>
      <c r="K50" s="23"/>
      <c r="L50" s="23"/>
      <c r="M50" s="23"/>
      <c r="N50" s="23"/>
      <c r="O50" s="23"/>
      <c r="P50" s="23"/>
      <c r="Q50" s="23"/>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row>
    <row r="51" spans="1:72" ht="12.75">
      <c r="A51" s="41"/>
      <c r="B51" s="42"/>
      <c r="C51" s="41"/>
      <c r="D51" s="42"/>
      <c r="E51" s="23"/>
      <c r="F51" s="23"/>
      <c r="G51" s="23"/>
      <c r="H51" s="23"/>
      <c r="I51" s="23"/>
      <c r="J51" s="23"/>
      <c r="K51" s="23"/>
      <c r="L51" s="23"/>
      <c r="M51" s="23"/>
      <c r="N51" s="23"/>
      <c r="O51" s="23"/>
      <c r="P51" s="23"/>
      <c r="Q51" s="23"/>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row>
    <row r="52" spans="1:72" ht="12.75">
      <c r="A52" s="41"/>
      <c r="B52" s="42"/>
      <c r="C52" s="41"/>
      <c r="D52" s="42"/>
      <c r="E52" s="23"/>
      <c r="F52" s="23"/>
      <c r="G52" s="23"/>
      <c r="H52" s="23"/>
      <c r="I52" s="23"/>
      <c r="J52" s="23"/>
      <c r="K52" s="23"/>
      <c r="L52" s="23"/>
      <c r="M52" s="23"/>
      <c r="N52" s="23"/>
      <c r="O52" s="23"/>
      <c r="P52" s="23"/>
      <c r="Q52" s="23"/>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row>
    <row r="53" spans="1:72" ht="12.75">
      <c r="A53" s="41"/>
      <c r="B53" s="42"/>
      <c r="C53" s="41"/>
      <c r="D53" s="42"/>
      <c r="E53" s="23"/>
      <c r="F53" s="23"/>
      <c r="G53" s="23"/>
      <c r="H53" s="23"/>
      <c r="I53" s="23"/>
      <c r="J53" s="23"/>
      <c r="K53" s="23"/>
      <c r="L53" s="23"/>
      <c r="M53" s="23"/>
      <c r="N53" s="23"/>
      <c r="O53" s="23"/>
      <c r="P53" s="23"/>
      <c r="Q53" s="23"/>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row>
    <row r="54" spans="1:72" ht="12.75">
      <c r="A54" s="41"/>
      <c r="B54" s="42"/>
      <c r="C54" s="41"/>
      <c r="D54" s="42"/>
      <c r="E54" s="23"/>
      <c r="F54" s="23"/>
      <c r="G54" s="23"/>
      <c r="H54" s="23"/>
      <c r="I54" s="23"/>
      <c r="J54" s="23"/>
      <c r="K54" s="23"/>
      <c r="L54" s="23"/>
      <c r="M54" s="23"/>
      <c r="N54" s="23"/>
      <c r="O54" s="23"/>
      <c r="P54" s="23"/>
      <c r="Q54" s="23"/>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row>
    <row r="55" spans="1:72" ht="12.75">
      <c r="A55" s="41"/>
      <c r="B55" s="42"/>
      <c r="C55" s="41"/>
      <c r="D55" s="42"/>
      <c r="E55" s="23"/>
      <c r="F55" s="23"/>
      <c r="G55" s="23"/>
      <c r="H55" s="23"/>
      <c r="I55" s="23"/>
      <c r="J55" s="23"/>
      <c r="K55" s="23"/>
      <c r="L55" s="23"/>
      <c r="M55" s="23"/>
      <c r="N55" s="23"/>
      <c r="O55" s="23"/>
      <c r="P55" s="23"/>
      <c r="Q55" s="23"/>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row>
    <row r="56" spans="1:72" ht="12.75">
      <c r="A56" s="41"/>
      <c r="B56" s="42"/>
      <c r="C56" s="41"/>
      <c r="D56" s="42"/>
      <c r="E56" s="23"/>
      <c r="F56" s="23"/>
      <c r="G56" s="23"/>
      <c r="H56" s="23"/>
      <c r="I56" s="23"/>
      <c r="J56" s="23"/>
      <c r="K56" s="23"/>
      <c r="L56" s="23"/>
      <c r="M56" s="23"/>
      <c r="N56" s="23"/>
      <c r="O56" s="23"/>
      <c r="P56" s="23"/>
      <c r="Q56" s="23"/>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row>
    <row r="57" spans="1:72" ht="12.75">
      <c r="A57" s="41"/>
      <c r="B57" s="42"/>
      <c r="C57" s="41"/>
      <c r="D57" s="42"/>
      <c r="E57" s="23"/>
      <c r="F57" s="23"/>
      <c r="G57" s="23"/>
      <c r="H57" s="23"/>
      <c r="I57" s="23"/>
      <c r="J57" s="23"/>
      <c r="K57" s="23"/>
      <c r="L57" s="23"/>
      <c r="M57" s="23"/>
      <c r="N57" s="23"/>
      <c r="O57" s="23"/>
      <c r="P57" s="23"/>
      <c r="Q57" s="23"/>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row>
    <row r="58" spans="1:72" ht="12.75">
      <c r="A58" s="41"/>
      <c r="B58" s="42"/>
      <c r="C58" s="41"/>
      <c r="D58" s="42"/>
      <c r="E58" s="23"/>
      <c r="F58" s="23"/>
      <c r="G58" s="23"/>
      <c r="H58" s="23"/>
      <c r="I58" s="23"/>
      <c r="J58" s="23"/>
      <c r="K58" s="23"/>
      <c r="L58" s="23"/>
      <c r="M58" s="23"/>
      <c r="N58" s="23"/>
      <c r="O58" s="23"/>
      <c r="P58" s="23"/>
      <c r="Q58" s="23"/>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row>
    <row r="59" spans="1:72" ht="12.75">
      <c r="A59" s="41"/>
      <c r="B59" s="42"/>
      <c r="C59" s="41"/>
      <c r="D59" s="42"/>
      <c r="E59" s="23"/>
      <c r="F59" s="23"/>
      <c r="G59" s="23"/>
      <c r="H59" s="23"/>
      <c r="I59" s="23"/>
      <c r="J59" s="23"/>
      <c r="K59" s="23"/>
      <c r="L59" s="23"/>
      <c r="M59" s="23"/>
      <c r="N59" s="23"/>
      <c r="O59" s="23"/>
      <c r="P59" s="23"/>
      <c r="Q59" s="23"/>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row>
    <row r="61" spans="1:72" ht="72.75" customHeight="1">
      <c r="A61" s="4" t="s">
        <v>0</v>
      </c>
      <c r="B61" s="4"/>
      <c r="C61" s="4" t="s">
        <v>38</v>
      </c>
      <c r="D61" s="4"/>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row>
    <row r="119" spans="1:81" s="44" customFormat="1" ht="12.75">
      <c r="A119" s="43" t="s">
        <v>30</v>
      </c>
      <c r="B119" s="43" t="s">
        <v>31</v>
      </c>
      <c r="E119" s="8">
        <f t="shared" ref="E119:AJ119" si="120">E2</f>
        <v>1948</v>
      </c>
      <c r="F119" s="8">
        <f t="shared" si="120"/>
        <v>1949</v>
      </c>
      <c r="G119" s="8">
        <f t="shared" si="120"/>
        <v>1950</v>
      </c>
      <c r="H119" s="8">
        <f t="shared" si="120"/>
        <v>1951</v>
      </c>
      <c r="I119" s="8">
        <f t="shared" si="120"/>
        <v>1952</v>
      </c>
      <c r="J119" s="8">
        <f t="shared" si="120"/>
        <v>1953</v>
      </c>
      <c r="K119" s="8">
        <f t="shared" si="120"/>
        <v>1954</v>
      </c>
      <c r="L119" s="8">
        <f t="shared" si="120"/>
        <v>1955</v>
      </c>
      <c r="M119" s="8">
        <f t="shared" si="120"/>
        <v>1956</v>
      </c>
      <c r="N119" s="8">
        <f t="shared" si="120"/>
        <v>1957</v>
      </c>
      <c r="O119" s="8">
        <f t="shared" si="120"/>
        <v>1958</v>
      </c>
      <c r="P119" s="8">
        <f t="shared" si="120"/>
        <v>1959</v>
      </c>
      <c r="Q119" s="8">
        <f t="shared" si="120"/>
        <v>1960</v>
      </c>
      <c r="R119" s="8">
        <f t="shared" si="120"/>
        <v>1961</v>
      </c>
      <c r="S119" s="8">
        <f t="shared" si="120"/>
        <v>1962</v>
      </c>
      <c r="T119" s="8">
        <f t="shared" si="120"/>
        <v>1963</v>
      </c>
      <c r="U119" s="8">
        <f t="shared" si="120"/>
        <v>1964</v>
      </c>
      <c r="V119" s="8">
        <f t="shared" si="120"/>
        <v>1965</v>
      </c>
      <c r="W119" s="8">
        <f t="shared" si="120"/>
        <v>1966</v>
      </c>
      <c r="X119" s="8">
        <f t="shared" si="120"/>
        <v>1967</v>
      </c>
      <c r="Y119" s="8">
        <f t="shared" si="120"/>
        <v>1968</v>
      </c>
      <c r="Z119" s="8">
        <f t="shared" si="120"/>
        <v>1969</v>
      </c>
      <c r="AA119" s="8">
        <f t="shared" si="120"/>
        <v>1970</v>
      </c>
      <c r="AB119" s="8">
        <f t="shared" si="120"/>
        <v>1971</v>
      </c>
      <c r="AC119" s="8">
        <f t="shared" si="120"/>
        <v>1972</v>
      </c>
      <c r="AD119" s="8">
        <f t="shared" si="120"/>
        <v>1973</v>
      </c>
      <c r="AE119" s="8">
        <f t="shared" si="120"/>
        <v>1974</v>
      </c>
      <c r="AF119" s="8">
        <f t="shared" si="120"/>
        <v>1975</v>
      </c>
      <c r="AG119" s="8">
        <f t="shared" si="120"/>
        <v>1976</v>
      </c>
      <c r="AH119" s="8">
        <f t="shared" si="120"/>
        <v>1977</v>
      </c>
      <c r="AI119" s="8">
        <f t="shared" si="120"/>
        <v>1978</v>
      </c>
      <c r="AJ119" s="8">
        <f t="shared" si="120"/>
        <v>1979</v>
      </c>
      <c r="AK119" s="8">
        <f t="shared" ref="AK119:BR119" si="121">AK2</f>
        <v>1980</v>
      </c>
      <c r="AL119" s="8">
        <f t="shared" si="121"/>
        <v>1981</v>
      </c>
      <c r="AM119" s="8">
        <f t="shared" si="121"/>
        <v>1982</v>
      </c>
      <c r="AN119" s="8">
        <f t="shared" si="121"/>
        <v>1983</v>
      </c>
      <c r="AO119" s="8">
        <f t="shared" si="121"/>
        <v>1984</v>
      </c>
      <c r="AP119" s="8">
        <f t="shared" si="121"/>
        <v>1985</v>
      </c>
      <c r="AQ119" s="8">
        <f t="shared" si="121"/>
        <v>1986</v>
      </c>
      <c r="AR119" s="8">
        <f t="shared" si="121"/>
        <v>1987</v>
      </c>
      <c r="AS119" s="8">
        <f t="shared" si="121"/>
        <v>1988</v>
      </c>
      <c r="AT119" s="8">
        <f t="shared" si="121"/>
        <v>1989</v>
      </c>
      <c r="AU119" s="8">
        <f t="shared" si="121"/>
        <v>1990</v>
      </c>
      <c r="AV119" s="8">
        <f t="shared" si="121"/>
        <v>1991</v>
      </c>
      <c r="AW119" s="8">
        <f t="shared" si="121"/>
        <v>1992</v>
      </c>
      <c r="AX119" s="8">
        <f t="shared" si="121"/>
        <v>1993</v>
      </c>
      <c r="AY119" s="8">
        <f t="shared" si="121"/>
        <v>1994</v>
      </c>
      <c r="AZ119" s="8">
        <f t="shared" si="121"/>
        <v>1995</v>
      </c>
      <c r="BA119" s="8">
        <f t="shared" si="121"/>
        <v>1996</v>
      </c>
      <c r="BB119" s="8">
        <f t="shared" si="121"/>
        <v>1997</v>
      </c>
      <c r="BC119" s="8">
        <f t="shared" si="121"/>
        <v>1998</v>
      </c>
      <c r="BD119" s="8">
        <f t="shared" si="121"/>
        <v>1999</v>
      </c>
      <c r="BE119" s="8">
        <f t="shared" si="121"/>
        <v>2000</v>
      </c>
      <c r="BF119" s="8">
        <f t="shared" si="121"/>
        <v>2001</v>
      </c>
      <c r="BG119" s="8">
        <f t="shared" si="121"/>
        <v>2002</v>
      </c>
      <c r="BH119" s="8">
        <f t="shared" si="121"/>
        <v>2003</v>
      </c>
      <c r="BI119" s="8" t="str">
        <f t="shared" si="121"/>
        <v>2004</v>
      </c>
      <c r="BJ119" s="8" t="str">
        <f t="shared" si="121"/>
        <v>2005</v>
      </c>
      <c r="BK119" s="8" t="str">
        <f t="shared" si="121"/>
        <v>2006</v>
      </c>
      <c r="BL119" s="8" t="str">
        <f t="shared" si="121"/>
        <v>2007</v>
      </c>
      <c r="BM119" s="8" t="str">
        <f t="shared" si="121"/>
        <v>2008</v>
      </c>
      <c r="BN119" s="8" t="str">
        <f t="shared" si="121"/>
        <v>2009</v>
      </c>
      <c r="BO119" s="8" t="str">
        <f t="shared" si="121"/>
        <v>2010</v>
      </c>
      <c r="BP119" s="8" t="str">
        <f t="shared" si="121"/>
        <v>2011</v>
      </c>
      <c r="BQ119" s="8" t="str">
        <f t="shared" si="121"/>
        <v>2012</v>
      </c>
      <c r="BR119" s="8" t="str">
        <f t="shared" si="121"/>
        <v>2013</v>
      </c>
      <c r="BS119" s="8" t="str">
        <f t="shared" ref="BS119:BT119" si="122">BS2</f>
        <v>2014</v>
      </c>
      <c r="BT119" s="8" t="str">
        <f t="shared" si="122"/>
        <v>2015</v>
      </c>
      <c r="BU119" s="8" t="str">
        <f t="shared" ref="BU119:BV119" si="123">BU2</f>
        <v>2016</v>
      </c>
      <c r="BV119" s="8" t="str">
        <f t="shared" si="123"/>
        <v>2017</v>
      </c>
      <c r="BW119" s="8" t="str">
        <f t="shared" ref="BW119:BX119" si="124">BW2</f>
        <v>2018</v>
      </c>
      <c r="BX119" s="8" t="str">
        <f t="shared" si="124"/>
        <v>2019</v>
      </c>
      <c r="BY119" s="8" t="str">
        <f t="shared" ref="BY119" si="125">BY2</f>
        <v>2020</v>
      </c>
      <c r="BZ119" s="8" t="str">
        <f>BZ2</f>
        <v>2021</v>
      </c>
      <c r="CA119" s="8" t="str">
        <f>CA2</f>
        <v>2022</v>
      </c>
      <c r="CB119" s="8" t="str">
        <f>CB2</f>
        <v>2023</v>
      </c>
      <c r="CC119" s="8" t="str">
        <f>CC2</f>
        <v>2024</v>
      </c>
    </row>
    <row r="120" spans="1:81" s="44" customFormat="1" ht="14.25">
      <c r="A120" s="45" t="s">
        <v>27</v>
      </c>
      <c r="B120" s="45" t="s">
        <v>28</v>
      </c>
      <c r="F120" s="46" t="str">
        <f t="shared" ref="F120:Q120" si="126">IF(OR(E3="…",F3="…"),"…",F3/E3-1)</f>
        <v>…</v>
      </c>
      <c r="G120" s="46" t="str">
        <f t="shared" si="126"/>
        <v>…</v>
      </c>
      <c r="H120" s="46" t="str">
        <f t="shared" si="126"/>
        <v>…</v>
      </c>
      <c r="I120" s="46" t="str">
        <f t="shared" si="126"/>
        <v>…</v>
      </c>
      <c r="J120" s="46" t="str">
        <f t="shared" si="126"/>
        <v>…</v>
      </c>
      <c r="K120" s="46" t="str">
        <f t="shared" si="126"/>
        <v>…</v>
      </c>
      <c r="L120" s="46" t="str">
        <f t="shared" si="126"/>
        <v>…</v>
      </c>
      <c r="M120" s="46" t="str">
        <f t="shared" si="126"/>
        <v>…</v>
      </c>
      <c r="N120" s="46" t="str">
        <f t="shared" si="126"/>
        <v>…</v>
      </c>
      <c r="O120" s="46" t="str">
        <f t="shared" si="126"/>
        <v>…</v>
      </c>
      <c r="P120" s="46" t="str">
        <f t="shared" si="126"/>
        <v>…</v>
      </c>
      <c r="Q120" s="46" t="str">
        <f t="shared" si="126"/>
        <v>…</v>
      </c>
      <c r="R120" s="46">
        <f>IF(OR(Q3="…",R3="…"),"…",(R3-Q3)/ABS(Q3))</f>
        <v>2.4990675121223424E-2</v>
      </c>
      <c r="S120" s="46">
        <f t="shared" ref="S120:BS120" si="127">IF(OR(R3="…",S3="…"),"…",(S3-R3)/ABS(R3))</f>
        <v>2.9839883551673944E-2</v>
      </c>
      <c r="T120" s="46">
        <f t="shared" si="127"/>
        <v>2.2791519434628975E-2</v>
      </c>
      <c r="U120" s="46">
        <f t="shared" si="127"/>
        <v>1.6928657799274487E-2</v>
      </c>
      <c r="V120" s="46">
        <f t="shared" si="127"/>
        <v>9.512485136741973E-3</v>
      </c>
      <c r="W120" s="46">
        <f t="shared" si="127"/>
        <v>8.9180548544506143E-3</v>
      </c>
      <c r="X120" s="46">
        <f t="shared" si="127"/>
        <v>1.1174116077384923E-2</v>
      </c>
      <c r="Y120" s="46">
        <f t="shared" si="127"/>
        <v>1.1380504700643246E-2</v>
      </c>
      <c r="Z120" s="46">
        <f t="shared" si="127"/>
        <v>1.3046314416177429E-2</v>
      </c>
      <c r="AA120" s="46">
        <f t="shared" si="127"/>
        <v>8.8538312942691572E-3</v>
      </c>
      <c r="AB120" s="46">
        <f t="shared" si="127"/>
        <v>1.2173767352800329E-2</v>
      </c>
      <c r="AC120" s="46">
        <f t="shared" si="127"/>
        <v>9.1554969950150538E-3</v>
      </c>
      <c r="AD120" s="46">
        <f t="shared" si="127"/>
        <v>6.2132022072153847E-3</v>
      </c>
      <c r="AE120" s="46">
        <f t="shared" si="127"/>
        <v>2.9264996797152376E-3</v>
      </c>
      <c r="AF120" s="46">
        <f t="shared" si="127"/>
        <v>-8.7416516924479874E-3</v>
      </c>
      <c r="AG120" s="46">
        <f t="shared" si="127"/>
        <v>-1.0963968104422494E-2</v>
      </c>
      <c r="AH120" s="46">
        <f t="shared" si="127"/>
        <v>-2.6666927720136561E-3</v>
      </c>
      <c r="AI120" s="46">
        <f t="shared" si="127"/>
        <v>2.5558765529356854E-3</v>
      </c>
      <c r="AJ120" s="46">
        <f t="shared" si="127"/>
        <v>2.8854013095477118E-3</v>
      </c>
      <c r="AK120" s="46">
        <f t="shared" si="127"/>
        <v>5.4148742528547598E-3</v>
      </c>
      <c r="AL120" s="46">
        <f t="shared" si="127"/>
        <v>6.8813506923556533E-3</v>
      </c>
      <c r="AM120" s="46">
        <f t="shared" si="127"/>
        <v>5.9212949482733094E-3</v>
      </c>
      <c r="AN120" s="46">
        <f t="shared" si="127"/>
        <v>2.278871177908013E-3</v>
      </c>
      <c r="AO120" s="46">
        <f t="shared" si="127"/>
        <v>3.5749906471406897E-3</v>
      </c>
      <c r="AP120" s="46">
        <f t="shared" si="127"/>
        <v>4.3308776372189802E-3</v>
      </c>
      <c r="AQ120" s="46">
        <f t="shared" si="127"/>
        <v>6.064603285220533E-3</v>
      </c>
      <c r="AR120" s="46">
        <f t="shared" si="127"/>
        <v>7.0088847567976028E-3</v>
      </c>
      <c r="AS120" s="46">
        <f t="shared" si="127"/>
        <v>7.9353232778548131E-3</v>
      </c>
      <c r="AT120" s="46">
        <f t="shared" si="127"/>
        <v>7.7202611212770665E-3</v>
      </c>
      <c r="AU120" s="46">
        <f t="shared" si="127"/>
        <v>1.0893431872060308E-2</v>
      </c>
      <c r="AV120" s="46">
        <f t="shared" si="127"/>
        <v>1.2331600865708909E-2</v>
      </c>
      <c r="AW120" s="46">
        <f t="shared" si="127"/>
        <v>9.157877050409895E-3</v>
      </c>
      <c r="AX120" s="46">
        <f t="shared" si="127"/>
        <v>6.5911527928106872E-3</v>
      </c>
      <c r="AY120" s="46">
        <f t="shared" si="127"/>
        <v>6.8672163606700387E-3</v>
      </c>
      <c r="AZ120" s="46">
        <f t="shared" si="127"/>
        <v>6.266438458560797E-3</v>
      </c>
      <c r="BA120" s="46">
        <f t="shared" si="127"/>
        <v>3.4597062427233743E-3</v>
      </c>
      <c r="BB120" s="46">
        <f t="shared" si="127"/>
        <v>1.1156231431495897E-3</v>
      </c>
      <c r="BC120" s="46">
        <f t="shared" si="127"/>
        <v>2.6028439672712688E-3</v>
      </c>
      <c r="BD120" s="46">
        <f t="shared" si="127"/>
        <v>4.8865041066265156E-3</v>
      </c>
      <c r="BE120" s="46">
        <f t="shared" si="127"/>
        <v>5.9028249672305709E-3</v>
      </c>
      <c r="BF120" s="46">
        <f t="shared" si="127"/>
        <v>1.0566175089561078E-2</v>
      </c>
      <c r="BG120" s="46">
        <f t="shared" si="127"/>
        <v>7.92934840349231E-3</v>
      </c>
      <c r="BH120" s="46">
        <f t="shared" si="127"/>
        <v>8.4529702582644053E-3</v>
      </c>
      <c r="BI120" s="46">
        <f t="shared" si="127"/>
        <v>6.6102178094383972E-3</v>
      </c>
      <c r="BJ120" s="46">
        <f t="shared" si="127"/>
        <v>6.3395492353099155E-3</v>
      </c>
      <c r="BK120" s="46">
        <f t="shared" si="127"/>
        <v>7.5126095566675532E-3</v>
      </c>
      <c r="BL120" s="46">
        <f t="shared" si="127"/>
        <v>8.0700126190703676E-3</v>
      </c>
      <c r="BM120" s="46">
        <f t="shared" si="127"/>
        <v>1.2135695814939128E-2</v>
      </c>
      <c r="BN120" s="46">
        <f t="shared" si="127"/>
        <v>1.170034298804219E-2</v>
      </c>
      <c r="BO120" s="46">
        <f t="shared" si="127"/>
        <v>9.7795515042534906E-3</v>
      </c>
      <c r="BP120" s="46">
        <f t="shared" si="127"/>
        <v>4.4210328285203939E-3</v>
      </c>
      <c r="BQ120" s="46">
        <f t="shared" si="127"/>
        <v>1.067476636033725E-2</v>
      </c>
      <c r="BR120" s="46">
        <f t="shared" si="127"/>
        <v>1.1565100356252345E-2</v>
      </c>
      <c r="BS120" s="46">
        <f t="shared" si="127"/>
        <v>1.2275776822735521E-2</v>
      </c>
      <c r="BT120" s="46">
        <f t="shared" ref="BT120:BY120" si="128">IF(OR(BS3="…",BT3="…"),"…",(BT3-BS3)/ABS(BS3))</f>
        <v>1.144847040387683E-2</v>
      </c>
      <c r="BU120" s="46">
        <f t="shared" si="128"/>
        <v>1.0980155983848043E-2</v>
      </c>
      <c r="BV120" s="46">
        <f t="shared" si="128"/>
        <v>9.3752336284526443E-3</v>
      </c>
      <c r="BW120" s="46">
        <f t="shared" si="128"/>
        <v>7.3934788164470074E-3</v>
      </c>
      <c r="BX120" s="46">
        <f t="shared" si="128"/>
        <v>7.158697247821838E-3</v>
      </c>
      <c r="BY120" s="46">
        <f t="shared" si="128"/>
        <v>7.3334631638848763E-3</v>
      </c>
      <c r="BZ120" s="46">
        <f>IF(OR(BY3="…",BZ3="…"),"…",(BZ3-BY3)/ABS(BY3))</f>
        <v>7.6843853380229267E-3</v>
      </c>
      <c r="CA120" s="46">
        <f>IF(OR(BZ3="…",CA3="…"),"…",(CA3-BZ3)/ABS(BZ3))</f>
        <v>8.3338641862460896E-3</v>
      </c>
      <c r="CB120" s="46">
        <f>IF(OR(CA3="…",CB3="…"),"…",(CB3-CA3)/ABS(CA3))</f>
        <v>1.2730133274270496E-2</v>
      </c>
      <c r="CC120" s="46">
        <f>IF(OR(CB3="…",CC3="…"),"…",(CC3-CB3)/ABS(CB3))</f>
        <v>1.3255075490041072E-2</v>
      </c>
    </row>
    <row r="121" spans="1:81" s="44" customFormat="1" ht="14.25">
      <c r="A121" s="45" t="s">
        <v>36</v>
      </c>
      <c r="B121" s="45" t="s">
        <v>29</v>
      </c>
      <c r="F121" s="46" t="str">
        <f t="shared" ref="F121:Q121" si="129">IF(OR(E9="…",F9="…"),"…",F9/E9-1)</f>
        <v>…</v>
      </c>
      <c r="G121" s="46" t="str">
        <f t="shared" si="129"/>
        <v>…</v>
      </c>
      <c r="H121" s="46" t="str">
        <f t="shared" si="129"/>
        <v>…</v>
      </c>
      <c r="I121" s="46" t="str">
        <f t="shared" si="129"/>
        <v>…</v>
      </c>
      <c r="J121" s="46" t="str">
        <f t="shared" si="129"/>
        <v>…</v>
      </c>
      <c r="K121" s="46" t="str">
        <f t="shared" si="129"/>
        <v>…</v>
      </c>
      <c r="L121" s="46" t="str">
        <f t="shared" si="129"/>
        <v>…</v>
      </c>
      <c r="M121" s="46" t="str">
        <f t="shared" si="129"/>
        <v>…</v>
      </c>
      <c r="N121" s="46" t="str">
        <f t="shared" si="129"/>
        <v>…</v>
      </c>
      <c r="O121" s="46" t="str">
        <f t="shared" si="129"/>
        <v>…</v>
      </c>
      <c r="P121" s="46" t="str">
        <f t="shared" si="129"/>
        <v>…</v>
      </c>
      <c r="Q121" s="46" t="str">
        <f t="shared" si="129"/>
        <v>…</v>
      </c>
      <c r="R121" s="46">
        <f>IF(OR(Q9="…",R9="…"),"…",(R9-Q9)/ABS(Q9))</f>
        <v>4.4734962100099786E-2</v>
      </c>
      <c r="S121" s="46">
        <f t="shared" ref="S121:BS121" si="130">IF(OR(R9="…",S9="…"),"…",(S9-R9)/ABS(R9))</f>
        <v>3.707054152154967E-2</v>
      </c>
      <c r="T121" s="46">
        <f t="shared" si="130"/>
        <v>1.5176163397754504E-2</v>
      </c>
      <c r="U121" s="46">
        <f t="shared" si="130"/>
        <v>1.5251474948291132E-2</v>
      </c>
      <c r="V121" s="46">
        <f t="shared" si="130"/>
        <v>-6.1299866005724221E-3</v>
      </c>
      <c r="W121" s="46">
        <f t="shared" si="130"/>
        <v>-3.233006775519613E-3</v>
      </c>
      <c r="X121" s="46">
        <f t="shared" si="130"/>
        <v>5.4957708491614049E-3</v>
      </c>
      <c r="Y121" s="46">
        <f t="shared" si="130"/>
        <v>6.1982311402161575E-3</v>
      </c>
      <c r="Z121" s="46">
        <f t="shared" si="130"/>
        <v>1.6059788038715665E-2</v>
      </c>
      <c r="AA121" s="46">
        <f t="shared" si="130"/>
        <v>1.3417971515621878E-2</v>
      </c>
      <c r="AB121" s="46">
        <f t="shared" si="130"/>
        <v>1.70372568411312E-2</v>
      </c>
      <c r="AC121" s="46">
        <f t="shared" si="130"/>
        <v>1.338017803761709E-2</v>
      </c>
      <c r="AD121" s="46">
        <f t="shared" si="130"/>
        <v>1.0069345680524585E-2</v>
      </c>
      <c r="AE121" s="46">
        <f t="shared" si="130"/>
        <v>-6.6825552006119157E-4</v>
      </c>
      <c r="AF121" s="46">
        <f t="shared" si="130"/>
        <v>-4.8026600683508336E-2</v>
      </c>
      <c r="AG121" s="46">
        <f t="shared" si="130"/>
        <v>-2.715298905520901E-2</v>
      </c>
      <c r="AH121" s="46">
        <f t="shared" si="130"/>
        <v>4.1029748951350239E-3</v>
      </c>
      <c r="AI121" s="46">
        <f t="shared" si="130"/>
        <v>9.5673636653931839E-3</v>
      </c>
      <c r="AJ121" s="46">
        <f t="shared" si="130"/>
        <v>1.907030960964046E-2</v>
      </c>
      <c r="AK121" s="46">
        <f t="shared" si="130"/>
        <v>2.1924345143112551E-2</v>
      </c>
      <c r="AL121" s="46">
        <f t="shared" si="130"/>
        <v>2.2410759072756789E-2</v>
      </c>
      <c r="AM121" s="46">
        <f t="shared" si="130"/>
        <v>1.3832790989723332E-2</v>
      </c>
      <c r="AN121" s="46">
        <f t="shared" si="130"/>
        <v>8.1100339975825903E-3</v>
      </c>
      <c r="AO121" s="46">
        <f t="shared" si="130"/>
        <v>1.3584534947207839E-2</v>
      </c>
      <c r="AP121" s="46">
        <f t="shared" si="130"/>
        <v>2.9851354685940995E-2</v>
      </c>
      <c r="AQ121" s="46">
        <f t="shared" si="130"/>
        <v>2.3164055589230459E-2</v>
      </c>
      <c r="AR121" s="46">
        <f t="shared" si="130"/>
        <v>2.5845320569304709E-2</v>
      </c>
      <c r="AS121" s="46">
        <f t="shared" si="130"/>
        <v>2.5870174293752254E-2</v>
      </c>
      <c r="AT121" s="46">
        <f t="shared" si="130"/>
        <v>1.343779929641457E-2</v>
      </c>
      <c r="AU121" s="46">
        <f>IF(OR(AT9="…",AU9="…"),"…",(AU9-AT9)/ABS(AT9))</f>
        <v>3.8635690240240841E-2</v>
      </c>
      <c r="AV121" s="46">
        <f t="shared" si="130"/>
        <v>1.6329323995766549E-2</v>
      </c>
      <c r="AW121" s="46">
        <f t="shared" si="130"/>
        <v>-7.5328569440423643E-3</v>
      </c>
      <c r="AX121" s="46">
        <f t="shared" si="130"/>
        <v>-1.3757697454018544E-2</v>
      </c>
      <c r="AY121" s="46">
        <f t="shared" si="130"/>
        <v>2.2805471158082432E-3</v>
      </c>
      <c r="AZ121" s="46">
        <f t="shared" si="130"/>
        <v>3.6857715569494219E-3</v>
      </c>
      <c r="BA121" s="46">
        <f t="shared" si="130"/>
        <v>6.5243844795090846E-3</v>
      </c>
      <c r="BB121" s="46">
        <f t="shared" si="130"/>
        <v>1.6285043669688196E-2</v>
      </c>
      <c r="BC121" s="46">
        <f t="shared" si="130"/>
        <v>7.2312706845526868E-3</v>
      </c>
      <c r="BD121" s="46">
        <f t="shared" si="130"/>
        <v>7.1822927854687298E-3</v>
      </c>
      <c r="BE121" s="46">
        <f t="shared" si="130"/>
        <v>2.1616601456574281E-2</v>
      </c>
      <c r="BF121" s="46">
        <f t="shared" si="130"/>
        <v>6.4008936607805366E-3</v>
      </c>
      <c r="BG121" s="46">
        <f t="shared" si="130"/>
        <v>1.8546732165004697E-2</v>
      </c>
      <c r="BH121" s="46">
        <f t="shared" si="130"/>
        <v>1.3629923952515121E-2</v>
      </c>
      <c r="BI121" s="46">
        <f t="shared" si="130"/>
        <v>7.602264022038183E-3</v>
      </c>
      <c r="BJ121" s="46">
        <f t="shared" si="130"/>
        <v>1.5898553704270992E-2</v>
      </c>
      <c r="BK121" s="46">
        <f t="shared" si="130"/>
        <v>1.8166243774061987E-2</v>
      </c>
      <c r="BL121" s="46">
        <f t="shared" si="130"/>
        <v>1.4744001109846297E-2</v>
      </c>
      <c r="BM121" s="46">
        <f t="shared" si="130"/>
        <v>2.3969310264463771E-2</v>
      </c>
      <c r="BN121" s="46">
        <f t="shared" si="130"/>
        <v>1.0050698542092357E-2</v>
      </c>
      <c r="BO121" s="46">
        <f t="shared" si="130"/>
        <v>1.5495939041267079E-2</v>
      </c>
      <c r="BP121" s="46">
        <f t="shared" si="130"/>
        <v>1.8115207696879347E-2</v>
      </c>
      <c r="BQ121" s="46">
        <f t="shared" si="130"/>
        <v>1.4230196465685024E-2</v>
      </c>
      <c r="BR121" s="46">
        <f t="shared" si="130"/>
        <v>1.498611966300914E-2</v>
      </c>
      <c r="BS121" s="46">
        <f t="shared" si="130"/>
        <v>1.3126310070785614E-2</v>
      </c>
      <c r="BT121" s="46">
        <f t="shared" ref="BT121:BY121" si="131">IF(OR(BS9="…",BT9="…"),"…",(BT9-BS9)/ABS(BS9))</f>
        <v>1.0231508306917242E-2</v>
      </c>
      <c r="BU121" s="46">
        <f t="shared" si="131"/>
        <v>8.1552819328279055E-3</v>
      </c>
      <c r="BV121" s="46">
        <f t="shared" si="131"/>
        <v>9.2945516590400255E-3</v>
      </c>
      <c r="BW121" s="46">
        <f t="shared" si="131"/>
        <v>1.0416699357789412E-2</v>
      </c>
      <c r="BX121" s="46">
        <f t="shared" si="131"/>
        <v>9.0710542622254933E-3</v>
      </c>
      <c r="BY121" s="46">
        <f t="shared" si="131"/>
        <v>3.5261027364744346E-4</v>
      </c>
      <c r="BZ121" s="46">
        <f>IF(OR(BY9="…",BZ9="…"),"…",(BZ9-BY9)/ABS(BY9))</f>
        <v>9.5268653465936694E-3</v>
      </c>
      <c r="CA121" s="46">
        <f>IF(OR(BZ9="…",CA9="…"),"…",(CA9-BZ9)/ABS(BZ9))</f>
        <v>1.7453094418764695E-3</v>
      </c>
      <c r="CB121" s="46">
        <f>IF(OR(CA9="…",CB9="…"),"…",(CB9-CA9)/ABS(CA9))</f>
        <v>1.2399759246932266E-2</v>
      </c>
      <c r="CC121" s="46">
        <f>IF(OR(CB9="…",CC9="…"),"…",(CC9-CB9)/ABS(CB9))</f>
        <v>6.6794450740343108E-3</v>
      </c>
    </row>
  </sheetData>
  <mergeCells count="18">
    <mergeCell ref="A1:B1"/>
    <mergeCell ref="C1:D1"/>
    <mergeCell ref="A3:A4"/>
    <mergeCell ref="C3:C4"/>
    <mergeCell ref="A9:A10"/>
    <mergeCell ref="C9:C10"/>
    <mergeCell ref="C11:C12"/>
    <mergeCell ref="A11:A12"/>
    <mergeCell ref="A19:A20"/>
    <mergeCell ref="C19:C20"/>
    <mergeCell ref="A61:B61"/>
    <mergeCell ref="C61:D61"/>
    <mergeCell ref="A13:A14"/>
    <mergeCell ref="C13:C14"/>
    <mergeCell ref="A17:A18"/>
    <mergeCell ref="C17:C18"/>
    <mergeCell ref="A15:A16"/>
    <mergeCell ref="C15:C16"/>
  </mergeCells>
  <phoneticPr fontId="10" type="noConversion"/>
  <pageMargins left="0.28000000000000003" right="0.24" top="0.78740157480314965" bottom="0.78740157480314965"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VW_EC_3</vt:lpstr>
      <vt:lpstr>VW_EC_3!Druckbereich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2019-08-29T13:12:06Z</cp:lastPrinted>
  <dcterms:created xsi:type="dcterms:W3CDTF">2014-07-02T09:31:59Z</dcterms:created>
  <dcterms:modified xsi:type="dcterms:W3CDTF">2025-10-29T10:53:18Z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2025-04-23T15:18:29Z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eade0dba-657d-4097-8e68-eba15a15a2d8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