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uv\"/>
    </mc:Choice>
  </mc:AlternateContent>
  <xr:revisionPtr revIDLastSave="0" documentId="13_ncr:1_{A7CD8BA8-2734-4BE1-B470-39AD6440EC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A_UV_3.1_3.2" sheetId="4" r:id="rId1"/>
    <sheet name="AA_UV_3.3" sheetId="3" r:id="rId2"/>
    <sheet name="AA_UV_3.Z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Regression_Int" hidden="1">1</definedName>
    <definedName name="ACwvu.ann." localSheetId="0" hidden="1">'[1]Schätzung BV-Einn.'!#REF!</definedName>
    <definedName name="ACwvu.ann." localSheetId="1" hidden="1">'[1]Schätzung BV-Einn.'!#REF!</definedName>
    <definedName name="ACwvu.ann." localSheetId="2" hidden="1">'[1]Schätzung BV-Einn.'!#REF!</definedName>
    <definedName name="ACwvu.ann." hidden="1">'[1]Schätzung BV-Einn.'!#REF!</definedName>
    <definedName name="ACwvu.Anteile._.87_96." hidden="1">'[2]GR nach Funktion'!$B$443:$Z$477</definedName>
    <definedName name="ACwvu.Betriebsrechnung._.87_96." localSheetId="0" hidden="1">#REF!</definedName>
    <definedName name="ACwvu.Betriebsrechnung._.87_96." localSheetId="1" hidden="1">#REF!</definedName>
    <definedName name="ACwvu.Betriebsrechnung._.87_96." localSheetId="2" hidden="1">#REF!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localSheetId="0" hidden="1">'[1]Schätzung BV-Einn.'!#REF!</definedName>
    <definedName name="ACwvu.T.._.15.1._.ohne._.Korrektur." localSheetId="1" hidden="1">'[1]Schätzung BV-Einn.'!#REF!</definedName>
    <definedName name="ACwvu.T.._.15.1._.ohne._.Korrektur." localSheetId="2" hidden="1">'[1]Schätzung BV-Einn.'!#REF!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Bal" localSheetId="0" hidden="1">#REF!</definedName>
    <definedName name="Bal" localSheetId="1" hidden="1">#REF!</definedName>
    <definedName name="Bal" localSheetId="2" hidden="1">#REF!</definedName>
    <definedName name="Bal" hidden="1">#REF!</definedName>
    <definedName name="bs" localSheetId="0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bs" localSheetId="1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bs" localSheetId="2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bs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localSheetId="0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localSheetId="1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localSheetId="2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localSheetId="1" hidden="1">#REF!,#REF!,#REF!,#REF!,#REF!,#REF!,#REF!,#REF!,#REF!,#REF!,#REF!,#REF!,#REF!,#REF!,#REF!,#REF!,#REF!,#REF!,#REF!,#REF!</definedName>
    <definedName name="Cwvu.Betriebsrechnung._.87_96." localSheetId="2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localSheetId="0" hidden="1">[1]Taschenstatistik!#REF!,[1]Taschenstatistik!#REF!,[1]Taschenstatistik!#REF!</definedName>
    <definedName name="Cwvu.Formelkopie._.Faltprospekt." localSheetId="1" hidden="1">[1]Taschenstatistik!#REF!,[1]Taschenstatistik!#REF!,[1]Taschenstatistik!#REF!</definedName>
    <definedName name="Cwvu.Formelkopie._.Faltprospekt." localSheetId="2" hidden="1">[1]Taschenstatistik!#REF!,[1]Taschenstatistik!#REF!,[1]Taschenstatistik!#REF!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localSheetId="0" hidden="1">'[1]Schätzung BV-Einn.'!$A$11:$IV$36,'[1]Schätzung BV-Einn.'!#REF!,'[1]Schätzung BV-Einn.'!#REF!</definedName>
    <definedName name="Cwvu.T.._.15.1._.ohne._.Korrektur." localSheetId="1" hidden="1">'[1]Schätzung BV-Einn.'!$A$11:$IV$36,'[1]Schätzung BV-Einn.'!#REF!,'[1]Schätzung BV-Einn.'!#REF!</definedName>
    <definedName name="Cwvu.T.._.15.1._.ohne._.Korrektur." localSheetId="2" hidden="1">'[1]Schätzung BV-Einn.'!$A$11:$IV$36,'[1]Schätzung BV-Einn.'!#REF!,'[1]Schätzung BV-Einn.'!#REF!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localSheetId="0" hidden="1">[1]Taschenstatistik!#REF!,[1]Taschenstatistik!#REF!,[1]Taschenstatistik!#REF!</definedName>
    <definedName name="Cwvu.Valuekopie._.für._.Faltprospekt." localSheetId="1" hidden="1">[1]Taschenstatistik!#REF!,[1]Taschenstatistik!#REF!,[1]Taschenstatistik!#REF!</definedName>
    <definedName name="Cwvu.Valuekopie._.für._.Faltprospekt." localSheetId="2" hidden="1">[1]Taschenstatistik!#REF!,[1]Taschenstatistik!#REF!,[1]Taschenstatistik!#REF!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localSheetId="2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'AA_UV_3.1_3.2'!$A$25:$AQ$53</definedName>
    <definedName name="_xlnm.Print_Area" localSheetId="1">AA_UV_3.3!$A$1:$AR$39</definedName>
    <definedName name="_xlnm.Print_Area" localSheetId="2">AA_UV_3.Z!$A$1:$B$24</definedName>
    <definedName name="noname_ms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'[1]Schätzung BV-Einn.'!$F$1:$F$65536,'[1]Schätzung BV-Einn.'!#REF!,'[1]Schätzung BV-Einn.'!#REF!</definedName>
    <definedName name="Rwvu.ann." localSheetId="1" hidden="1">'[1]Schätzung BV-Einn.'!$F$1:$F$65536,'[1]Schätzung BV-Einn.'!#REF!,'[1]Schätzung BV-Einn.'!#REF!</definedName>
    <definedName name="Rwvu.ann." localSheetId="2" hidden="1">'[1]Schätzung BV-Einn.'!$F$1:$F$65536,'[1]Schätzung BV-Einn.'!#REF!,'[1]Schätzung BV-Einn.'!#REF!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localSheetId="0" hidden="1">#REF!,#REF!</definedName>
    <definedName name="Rwvu.Betriebsrechnung._.87_96." localSheetId="1" hidden="1">#REF!,#REF!</definedName>
    <definedName name="Rwvu.Betriebsrechnung._.87_96." localSheetId="2" hidden="1">#REF!,#REF!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localSheetId="0" hidden="1">'[1]Schätzung BV-Einn.'!$C$1:$F$65536,'[1]Schätzung BV-Einn.'!#REF!,'[1]Schätzung BV-Einn.'!#REF!</definedName>
    <definedName name="Rwvu.T.._.15.1._.ohne._.Korrektur." localSheetId="1" hidden="1">'[1]Schätzung BV-Einn.'!$C$1:$F$65536,'[1]Schätzung BV-Einn.'!#REF!,'[1]Schätzung BV-Einn.'!#REF!</definedName>
    <definedName name="Rwvu.T.._.15.1._.ohne._.Korrektur." localSheetId="2" hidden="1">'[1]Schätzung BV-Einn.'!$C$1:$F$65536,'[1]Schätzung BV-Einn.'!#REF!,'[1]Schätzung BV-Einn.'!#REF!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localSheetId="0" hidden="1">'[3]T 15.2 97Daten 18.6.'!#REF!</definedName>
    <definedName name="solver_opt" localSheetId="1" hidden="1">'[3]T 15.2 97Daten 18.6.'!#REF!</definedName>
    <definedName name="solver_opt" localSheetId="2" hidden="1">'[3]T 15.2 97Daten 18.6.'!#REF!</definedName>
    <definedName name="solver_opt" hidden="1">'[3]T 15.2 97Daten 18.6.'!#REF!</definedName>
    <definedName name="solver_typ" hidden="1">1</definedName>
    <definedName name="solver_val" hidden="1">0</definedName>
    <definedName name="Swvu.ann." localSheetId="0" hidden="1">'[1]Schätzung BV-Einn.'!#REF!</definedName>
    <definedName name="Swvu.ann." localSheetId="1" hidden="1">'[1]Schätzung BV-Einn.'!#REF!</definedName>
    <definedName name="Swvu.ann." localSheetId="2" hidden="1">'[1]Schätzung BV-Einn.'!#REF!</definedName>
    <definedName name="Swvu.ann." hidden="1">'[1]Schätzung BV-Einn.'!#REF!</definedName>
    <definedName name="Swvu.Anteile._.87_96." hidden="1">'[2]GR nach Funktion'!$B$443:$Z$477</definedName>
    <definedName name="Swvu.Betriebsrechnung._.87_96." localSheetId="0" hidden="1">#REF!</definedName>
    <definedName name="Swvu.Betriebsrechnung._.87_96." localSheetId="1" hidden="1">#REF!</definedName>
    <definedName name="Swvu.Betriebsrechnung._.87_96." localSheetId="2" hidden="1">#REF!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localSheetId="0" hidden="1">'[1]Schätzung BV-Einn.'!#REF!</definedName>
    <definedName name="Swvu.T.._.15.1._.ohne._.Korrektur." localSheetId="1" hidden="1">'[1]Schätzung BV-Einn.'!#REF!</definedName>
    <definedName name="Swvu.T.._.15.1._.ohne._.Korrektur." localSheetId="2" hidden="1">'[1]Schätzung BV-Einn.'!#REF!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2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2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2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2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2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2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2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2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2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2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2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2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2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localSheetId="1" hidden="1">#REF!,#REF!</definedName>
    <definedName name="Z_016B1528_AFB2_11D2_BE2D_CCAAFBE249DD_.wvu.Cols" localSheetId="2" hidden="1">#REF!,#REF!</definedName>
    <definedName name="Z_016B1528_AFB2_11D2_BE2D_CCAAFBE249DD_.wvu.Cols" hidden="1">#REF!,#REF!</definedName>
    <definedName name="Z_016B1528_AFB2_11D2_BE2D_CCAAFBE249DD_.wvu.PrintArea" localSheetId="0" hidden="1">#REF!</definedName>
    <definedName name="Z_016B1528_AFB2_11D2_BE2D_CCAAFBE249DD_.wvu.PrintArea" localSheetId="1" hidden="1">#REF!</definedName>
    <definedName name="Z_016B1528_AFB2_11D2_BE2D_CCAAFBE249DD_.wvu.PrintArea" localSheetId="2" hidden="1">#REF!</definedName>
    <definedName name="Z_016B1528_AFB2_11D2_BE2D_CCAAFBE249DD_.wvu.PrintArea" hidden="1">#REF!</definedName>
    <definedName name="Z_016B1528_AFB2_11D2_BE2D_CCAAFBE249DD_.wvu.PrintTitles" localSheetId="0" hidden="1">#REF!</definedName>
    <definedName name="Z_016B1528_AFB2_11D2_BE2D_CCAAFBE249DD_.wvu.PrintTitles" localSheetId="1" hidden="1">#REF!</definedName>
    <definedName name="Z_016B1528_AFB2_11D2_BE2D_CCAAFBE249DD_.wvu.PrintTitles" localSheetId="2" hidden="1">#REF!</definedName>
    <definedName name="Z_016B1528_AFB2_11D2_BE2D_CCAAFBE249DD_.wvu.PrintTitles" hidden="1">#REF!</definedName>
    <definedName name="Z_016B1528_AFB2_11D2_BE2D_CCAAFBE249DD_.wvu.Rows" localSheetId="0" hidden="1">#REF!,#REF!,#REF!,#REF!,#REF!,#REF!,#REF!,#REF!,#REF!,#REF!,#REF!,#REF!,#REF!,#REF!,#REF!,#REF!,#REF!,#REF!,#REF!,#REF!</definedName>
    <definedName name="Z_016B1528_AFB2_11D2_BE2D_CCAAFBE249DD_.wvu.Rows" localSheetId="1" hidden="1">#REF!,#REF!,#REF!,#REF!,#REF!,#REF!,#REF!,#REF!,#REF!,#REF!,#REF!,#REF!,#REF!,#REF!,#REF!,#REF!,#REF!,#REF!,#REF!,#REF!</definedName>
    <definedName name="Z_016B1528_AFB2_11D2_BE2D_CCAAFBE249DD_.wvu.Rows" localSheetId="2" hidden="1">#REF!,#REF!,#REF!,#REF!,#REF!,#REF!,#REF!,#REF!,#REF!,#REF!,#REF!,#REF!,#REF!,#REF!,#REF!,#REF!,#REF!,#REF!,#REF!,#REF!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localSheetId="0" hidden="1">[6]SV_AS_8_2G!$A$10:$IV$10,[6]SV_AS_8_2G!#REF!,[6]SV_AS_8_2G!$A$11:$IV$11</definedName>
    <definedName name="Z_5BDBF91C_2672_4A4D_B537_B4CA6C494A49_.wvu.Rows" localSheetId="1" hidden="1">[6]SV_AS_8_2G!$A$10:$IV$10,[6]SV_AS_8_2G!#REF!,[6]SV_AS_8_2G!$A$11:$IV$11</definedName>
    <definedName name="Z_5BDBF91C_2672_4A4D_B537_B4CA6C494A49_.wvu.Rows" localSheetId="2" hidden="1">[6]SV_AS_8_2G!$A$10:$IV$10,[6]SV_AS_8_2G!#REF!,[6]SV_AS_8_2G!$A$11:$IV$11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localSheetId="0" hidden="1">#REF!</definedName>
    <definedName name="Z_D9FEE25A_41A3_11D2_860B_CAC74E393A92_.wvu.PrintArea" localSheetId="1" hidden="1">#REF!</definedName>
    <definedName name="Z_D9FEE25A_41A3_11D2_860B_CAC74E393A92_.wvu.PrintArea" localSheetId="2" hidden="1">#REF!</definedName>
    <definedName name="Z_D9FEE25A_41A3_11D2_860B_CAC74E393A92_.wvu.PrintArea" hidden="1">#REF!</definedName>
    <definedName name="Z_D9FEE25A_41A3_11D2_860B_CAC74E393A92_.wvu.Rows" localSheetId="0" hidden="1">#REF!</definedName>
    <definedName name="Z_D9FEE25A_41A3_11D2_860B_CAC74E393A92_.wvu.Rows" localSheetId="1" hidden="1">#REF!</definedName>
    <definedName name="Z_D9FEE25A_41A3_11D2_860B_CAC74E393A92_.wvu.Rows" localSheetId="2" hidden="1">#REF!</definedName>
    <definedName name="Z_D9FEE25A_41A3_11D2_860B_CAC74E393A92_.wvu.Rows" hidden="1">#REF!</definedName>
    <definedName name="Z_D9FEE25B_41A3_11D2_860B_CAC74E393A92_.wvu.PrintArea" localSheetId="0" hidden="1">#REF!</definedName>
    <definedName name="Z_D9FEE25B_41A3_11D2_860B_CAC74E393A92_.wvu.PrintArea" localSheetId="1" hidden="1">#REF!</definedName>
    <definedName name="Z_D9FEE25B_41A3_11D2_860B_CAC74E393A92_.wvu.PrintArea" localSheetId="2" hidden="1">#REF!</definedName>
    <definedName name="Z_D9FEE25B_41A3_11D2_860B_CAC74E393A92_.wvu.PrintArea" hidden="1">#REF!</definedName>
    <definedName name="Z_D9FEE25B_41A3_11D2_860B_CAC74E393A92_.wvu.Rows" localSheetId="0" hidden="1">#REF!</definedName>
    <definedName name="Z_D9FEE25B_41A3_11D2_860B_CAC74E393A92_.wvu.Rows" localSheetId="1" hidden="1">#REF!</definedName>
    <definedName name="Z_D9FEE25B_41A3_11D2_860B_CAC74E393A92_.wvu.Rows" localSheetId="2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" i="3" l="1"/>
  <c r="AQ5" i="3"/>
  <c r="AR4" i="3"/>
  <c r="AQ4" i="3"/>
  <c r="AQ25" i="3"/>
  <c r="AQ26" i="3"/>
  <c r="AQ27" i="3"/>
  <c r="AQ29" i="3"/>
  <c r="AR25" i="3" l="1"/>
  <c r="AR26" i="3"/>
  <c r="AQ28" i="3"/>
  <c r="AR29" i="3"/>
  <c r="AR28" i="3"/>
  <c r="AR27" i="3"/>
  <c r="AQ7" i="3" l="1"/>
  <c r="AQ9" i="3"/>
  <c r="AQ10" i="3"/>
  <c r="AQ11" i="3"/>
  <c r="AQ13" i="3"/>
  <c r="AQ14" i="3"/>
  <c r="AQ15" i="3"/>
  <c r="AQ19" i="3"/>
  <c r="AQ22" i="3"/>
  <c r="AQ23" i="3"/>
  <c r="AQ20" i="3" l="1"/>
  <c r="AQ21" i="3"/>
  <c r="AQ8" i="3"/>
  <c r="AQ17" i="3"/>
  <c r="AQ16" i="3"/>
  <c r="B59" i="4"/>
  <c r="A59" i="4"/>
  <c r="B54" i="4"/>
  <c r="A54" i="4"/>
  <c r="U67" i="5" l="1"/>
  <c r="M67" i="5"/>
  <c r="U66" i="5"/>
  <c r="M66" i="5"/>
  <c r="E66" i="5"/>
  <c r="U64" i="5"/>
  <c r="X67" i="5"/>
  <c r="P67" i="5"/>
  <c r="H67" i="5"/>
  <c r="P66" i="5"/>
  <c r="X64" i="5"/>
  <c r="P64" i="5"/>
  <c r="H64" i="5"/>
  <c r="X63" i="5"/>
  <c r="P63" i="5"/>
  <c r="H63" i="5"/>
  <c r="V67" i="5"/>
  <c r="Y63" i="5"/>
  <c r="Q63" i="5"/>
  <c r="I63" i="5"/>
  <c r="O63" i="5"/>
  <c r="T63" i="5"/>
  <c r="L63" i="5"/>
  <c r="D63" i="5"/>
  <c r="V66" i="5"/>
  <c r="E64" i="5"/>
  <c r="U63" i="5"/>
  <c r="M63" i="5"/>
  <c r="F66" i="5"/>
  <c r="T67" i="5"/>
  <c r="D66" i="5"/>
  <c r="D64" i="5"/>
  <c r="Z67" i="5"/>
  <c r="R67" i="5"/>
  <c r="J67" i="5"/>
  <c r="Z66" i="5"/>
  <c r="R66" i="5"/>
  <c r="J66" i="5"/>
  <c r="Z64" i="5"/>
  <c r="R64" i="5"/>
  <c r="J64" i="5"/>
  <c r="Z63" i="5"/>
  <c r="R63" i="5"/>
  <c r="J63" i="5"/>
  <c r="N67" i="5"/>
  <c r="F67" i="5"/>
  <c r="V64" i="5"/>
  <c r="N64" i="5"/>
  <c r="F64" i="5"/>
  <c r="V63" i="5"/>
  <c r="N63" i="5"/>
  <c r="F63" i="5"/>
  <c r="E67" i="5"/>
  <c r="M64" i="5"/>
  <c r="D67" i="5"/>
  <c r="W67" i="5"/>
  <c r="W66" i="5"/>
  <c r="O66" i="5"/>
  <c r="G66" i="5"/>
  <c r="E63" i="5"/>
  <c r="O67" i="5"/>
  <c r="N66" i="5"/>
  <c r="Y66" i="5"/>
  <c r="I66" i="5"/>
  <c r="G67" i="5"/>
  <c r="W63" i="5"/>
  <c r="G63" i="5"/>
  <c r="K67" i="5"/>
  <c r="S66" i="5"/>
  <c r="K66" i="5"/>
  <c r="S64" i="5"/>
  <c r="K64" i="5"/>
  <c r="S63" i="5"/>
  <c r="K63" i="5"/>
  <c r="T64" i="5"/>
  <c r="L64" i="5"/>
  <c r="T66" i="5"/>
  <c r="L66" i="5"/>
  <c r="L67" i="5"/>
  <c r="S67" i="5"/>
  <c r="Y64" i="5"/>
  <c r="Q64" i="5"/>
  <c r="I64" i="5"/>
  <c r="Q66" i="5"/>
  <c r="Y67" i="5"/>
  <c r="Q67" i="5"/>
  <c r="I67" i="5"/>
  <c r="X66" i="5"/>
  <c r="H66" i="5"/>
  <c r="W64" i="5"/>
  <c r="O64" i="5"/>
  <c r="G64" i="5"/>
  <c r="AQ3" i="3" l="1"/>
  <c r="AR15" i="3" l="1"/>
  <c r="AR21" i="3"/>
  <c r="AR7" i="3"/>
  <c r="AR8" i="3"/>
  <c r="AR13" i="3"/>
  <c r="AR14" i="3"/>
  <c r="AR19" i="3"/>
  <c r="AR20" i="3"/>
  <c r="AR9" i="3"/>
  <c r="AR3" i="3"/>
  <c r="AR16" i="3" l="1"/>
  <c r="AR17" i="3"/>
  <c r="AR22" i="3"/>
  <c r="AR23" i="3"/>
  <c r="AR10" i="3"/>
  <c r="AR11" i="3"/>
</calcChain>
</file>

<file path=xl/sharedStrings.xml><?xml version="1.0" encoding="utf-8"?>
<sst xmlns="http://schemas.openxmlformats.org/spreadsheetml/2006/main" count="501" uniqueCount="90">
  <si>
    <t>Entreprise assujetties</t>
  </si>
  <si>
    <t>Versicherte Betriebe</t>
  </si>
  <si>
    <t>Berufsunfallversicherung (BUV)</t>
  </si>
  <si>
    <t>Nichtberufsunfallversicherung (NBUV)</t>
  </si>
  <si>
    <t>Invalidenrente</t>
  </si>
  <si>
    <r>
      <t xml:space="preserve">Unfallversicherung für Arbeitslose (UVAL) </t>
    </r>
    <r>
      <rPr>
        <sz val="10"/>
        <rFont val="Arial"/>
        <family val="2"/>
      </rPr>
      <t>(eingeführt per 1.1.1996)</t>
    </r>
  </si>
  <si>
    <r>
      <t xml:space="preserve">Assurance-accidents des chômeurs (AAC) </t>
    </r>
    <r>
      <rPr>
        <sz val="10"/>
        <rFont val="Arial"/>
        <family val="2"/>
      </rPr>
      <t>(introduite le 1.1.1996)</t>
    </r>
  </si>
  <si>
    <t>Assurance-accidents professionnels (AAP)</t>
  </si>
  <si>
    <t>Assurance-accidents non professionnels (AANP)</t>
  </si>
  <si>
    <t xml:space="preserve">Hinterlassenenrente </t>
  </si>
  <si>
    <t>Durchschnittliche Taggeldleistung (Suva), in Franken</t>
  </si>
  <si>
    <t>Durchschnittliche Invalidenrente (Suva), in Franken</t>
  </si>
  <si>
    <t>Durchschnittliche Hinterlassenenrente (Suva), in Franken</t>
  </si>
  <si>
    <t>Prestations moyennes des indemnités journalières (Suva), en francs</t>
  </si>
  <si>
    <r>
      <t>Versicherer</t>
    </r>
    <r>
      <rPr>
        <b/>
        <vertAlign val="superscript"/>
        <sz val="10"/>
        <rFont val="Arial"/>
        <family val="2"/>
      </rPr>
      <t>1</t>
    </r>
  </si>
  <si>
    <r>
      <t>Assureurs</t>
    </r>
    <r>
      <rPr>
        <b/>
        <vertAlign val="superscript"/>
        <sz val="10"/>
        <rFont val="Arial"/>
        <family val="2"/>
      </rPr>
      <t>1</t>
    </r>
  </si>
  <si>
    <r>
      <t>Salariés assurés (travailleurs à plein temps)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, en milliers</t>
    </r>
  </si>
  <si>
    <r>
      <t>Bénéficiaires de rentes de survivants</t>
    </r>
    <r>
      <rPr>
        <vertAlign val="superscript"/>
        <sz val="10"/>
        <rFont val="Arial"/>
        <family val="2"/>
      </rPr>
      <t>3</t>
    </r>
  </si>
  <si>
    <r>
      <t>Bénéficiaires de rentes d’invalidité</t>
    </r>
    <r>
      <rPr>
        <vertAlign val="superscript"/>
        <sz val="10"/>
        <rFont val="Arial"/>
        <family val="2"/>
      </rPr>
      <t>3</t>
    </r>
  </si>
  <si>
    <t>Rente d’invalidité moyenne (Suva), en francs</t>
  </si>
  <si>
    <t>Rente de survivants moyenne (Suva), en francs</t>
  </si>
  <si>
    <t>Rente d’invalidité</t>
  </si>
  <si>
    <t>Rente de survivants</t>
  </si>
  <si>
    <t>–</t>
  </si>
  <si>
    <t>…</t>
  </si>
  <si>
    <t>in Franken</t>
  </si>
  <si>
    <t>en francs</t>
  </si>
  <si>
    <t>AA 3.1
Bénéficiaires</t>
  </si>
  <si>
    <t>UV 3.1
Beziehende</t>
  </si>
  <si>
    <t>UV 3.2
Durchschnittliche Suva-Renten</t>
  </si>
  <si>
    <t>AA 3.2 
Rentes moyennes (Suva)</t>
  </si>
  <si>
    <r>
      <t>Beziehende von Invalidenrenten</t>
    </r>
    <r>
      <rPr>
        <vertAlign val="superscript"/>
        <sz val="10"/>
        <rFont val="Arial"/>
        <family val="2"/>
      </rPr>
      <t>3</t>
    </r>
  </si>
  <si>
    <r>
      <t>Beziehende von Hinterlassenenrenten</t>
    </r>
    <r>
      <rPr>
        <vertAlign val="superscript"/>
        <sz val="10"/>
        <rFont val="Arial"/>
        <family val="2"/>
      </rPr>
      <t>3</t>
    </r>
  </si>
  <si>
    <t>AA 3.3 
Assureurs, assurés, bénéficiaires et prestations moyennes de la Suva</t>
  </si>
  <si>
    <t>UV 3.3
Versicherer, Versicherte, Beziehende und Suva-Durchschnittsleistungen</t>
  </si>
  <si>
    <t>Andere Berufskrankheiten</t>
  </si>
  <si>
    <t>Autres maladies professionnelles</t>
  </si>
  <si>
    <t>Auge und Anhangsgebilde</t>
  </si>
  <si>
    <t>Oeil et ses annexes</t>
  </si>
  <si>
    <t>Tumore</t>
  </si>
  <si>
    <t>Tumeurs</t>
  </si>
  <si>
    <t>Infektiöse Krankheiten</t>
  </si>
  <si>
    <t>Maladies infectieuses</t>
  </si>
  <si>
    <t>Bewegungsapparat</t>
  </si>
  <si>
    <t>Appareil locomoteur</t>
  </si>
  <si>
    <t>Atmungssystem</t>
  </si>
  <si>
    <t>Système respiratoire</t>
  </si>
  <si>
    <t>Haut und Unterhaut</t>
  </si>
  <si>
    <t>Peau et tissu sous-cutané</t>
  </si>
  <si>
    <t>Ohr und Gehör</t>
  </si>
  <si>
    <t>Oreille et ouïe</t>
  </si>
  <si>
    <t>Berufskrankheiten</t>
  </si>
  <si>
    <t>Maladies professionnelles</t>
  </si>
  <si>
    <t>Art der Verletzung</t>
  </si>
  <si>
    <t>Genre de maladies</t>
  </si>
  <si>
    <t>NBUV</t>
  </si>
  <si>
    <t>AANP</t>
  </si>
  <si>
    <t>BUV</t>
  </si>
  <si>
    <t>AAP</t>
  </si>
  <si>
    <t>Rentes de survivants</t>
  </si>
  <si>
    <t>Rentes d’invalidité</t>
  </si>
  <si>
    <t>VR</t>
  </si>
  <si>
    <t>TV</t>
  </si>
  <si>
    <t>UV 3.Z 
Berufskrankheiten nach Diagnosegruppen (BUV), Anzahl Fälle</t>
  </si>
  <si>
    <t>AA 3.Z
Maladies professionnelles selon les groupes de diagnostics (AAP), nombre de cas</t>
  </si>
  <si>
    <r>
      <t>Versicherte Arbeitnehmende (Vollbeschäftigte)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, 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in 1000</t>
    </r>
  </si>
  <si>
    <r>
      <t xml:space="preserve">Unfallversicherung für Personen in Massnahmen der IV (UV IV) </t>
    </r>
    <r>
      <rPr>
        <sz val="10"/>
        <rFont val="Arial"/>
        <family val="2"/>
      </rPr>
      <t>(eingeführt per 1.1.2022)</t>
    </r>
  </si>
  <si>
    <r>
      <t xml:space="preserve">Assurance-accidents pour les personnes participant à des mesures de l’AI (AA AI) </t>
    </r>
    <r>
      <rPr>
        <sz val="10"/>
        <rFont val="Arial"/>
        <family val="2"/>
      </rPr>
      <t>(introduite le 1.1.2022)</t>
    </r>
  </si>
  <si>
    <t>TV 2022/2023</t>
  </si>
  <si>
    <t>Ø TV 2013–2023</t>
  </si>
  <si>
    <t>VR 2022/2023</t>
  </si>
  <si>
    <t>Ø VR 2013–2023</t>
  </si>
  <si>
    <t> 1996</t>
  </si>
  <si>
    <t> 1997</t>
  </si>
  <si>
    <t> 1998</t>
  </si>
  <si>
    <t> 1999</t>
  </si>
  <si>
    <t> 2001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</si>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</sst>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.000000_ ;_ * \-#,##0.000000_ ;_ * &quot;-&quot;??_ ;_ @_ "/>
  </numFmts>
  <fonts count="27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name val="Helv"/>
    </font>
    <font>
      <b/>
      <sz val="9"/>
      <name val="Helv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6" applyNumberFormat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6" applyNumberFormat="0" applyAlignment="0" applyProtection="0"/>
    <xf numFmtId="0" fontId="16" fillId="0" borderId="11" applyNumberFormat="0" applyFill="0" applyAlignment="0" applyProtection="0"/>
    <xf numFmtId="0" fontId="17" fillId="0" borderId="0"/>
    <xf numFmtId="0" fontId="2" fillId="22" borderId="12" applyNumberFormat="0" applyFon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62">
    <xf numFmtId="0" fontId="0" fillId="0" borderId="0" xfId="0"/>
    <xf numFmtId="49" fontId="1" fillId="0" borderId="0" xfId="0" applyNumberFormat="1" applyFont="1" applyFill="1" applyAlignment="1">
      <alignment horizontal="left" vertical="top" wrapText="1"/>
    </xf>
    <xf numFmtId="49" fontId="1" fillId="0" borderId="0" xfId="1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9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 wrapText="1"/>
    </xf>
    <xf numFmtId="49" fontId="4" fillId="0" borderId="17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23" xfId="0" applyFont="1" applyFill="1" applyBorder="1"/>
    <xf numFmtId="3" fontId="4" fillId="0" borderId="21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>
      <alignment horizontal="left" vertical="top" wrapText="1"/>
    </xf>
    <xf numFmtId="3" fontId="2" fillId="0" borderId="16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>
      <alignment horizontal="left" vertical="top" wrapText="1"/>
    </xf>
    <xf numFmtId="3" fontId="2" fillId="0" borderId="27" xfId="0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0" fillId="0" borderId="0" xfId="0" applyNumberFormat="1" applyFont="1" applyFill="1"/>
    <xf numFmtId="164" fontId="2" fillId="0" borderId="15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0" fontId="0" fillId="0" borderId="16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24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  <xf numFmtId="0" fontId="2" fillId="0" borderId="0" xfId="0" applyFont="1" applyFill="1"/>
    <xf numFmtId="0" fontId="24" fillId="0" borderId="0" xfId="0" applyFont="1" applyFill="1"/>
    <xf numFmtId="3" fontId="4" fillId="0" borderId="21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49" fontId="26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 wrapText="1"/>
    </xf>
    <xf numFmtId="165" fontId="2" fillId="0" borderId="0" xfId="43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left" vertical="top"/>
    </xf>
    <xf numFmtId="49" fontId="0" fillId="0" borderId="0" xfId="0" applyNumberFormat="1" applyFont="1" applyFill="1" applyAlignment="1">
      <alignment horizontal="left" vertical="top" wrapText="1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</cellXfs>
  <cellStyles count="44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omma" xfId="43" builtinId="3"/>
    <cellStyle name="Linked Cell" xfId="36" xr:uid="{00000000-0005-0000-0000-000023000000}"/>
    <cellStyle name="Normal_FEUIL" xfId="37" xr:uid="{00000000-0005-0000-0000-000024000000}"/>
    <cellStyle name="Note" xfId="38" xr:uid="{00000000-0005-0000-0000-000025000000}"/>
    <cellStyle name="Output" xfId="39" xr:uid="{00000000-0005-0000-0000-000026000000}"/>
    <cellStyle name="Standard" xfId="0" builtinId="0"/>
    <cellStyle name="Standard_UV_AA_2_1" xfId="1" xr:uid="{00000000-0005-0000-0000-000028000000}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0"/>
          <c:order val="0"/>
          <c:tx>
            <c:strRef>
              <c:f>'AA_UV_3.1_3.2'!$A$61:$B$61</c:f>
              <c:strCache>
                <c:ptCount val="2"/>
                <c:pt idx="0">
                  <c:v>Rente d’invalidité</c:v>
                </c:pt>
                <c:pt idx="1">
                  <c:v>Invalidenrente</c:v>
                </c:pt>
              </c:strCache>
            </c:strRef>
          </c:tx>
          <c:marker>
            <c:symbol val="none"/>
          </c:marker>
          <c:cat>
            <c:numRef>
              <c:f>'AA_UV_3.1_3.2'!$C$60:$AD$60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'AA_UV_3.1_3.2'!$C$61:$AD$61</c:f>
              <c:numCache>
                <c:formatCode>General</c:formatCode>
                <c:ptCount val="28"/>
                <c:pt idx="0">
                  <c:v>8940</c:v>
                </c:pt>
                <c:pt idx="1">
                  <c:v>9414</c:v>
                </c:pt>
                <c:pt idx="2">
                  <c:v>9660</c:v>
                </c:pt>
                <c:pt idx="3">
                  <c:v>9984</c:v>
                </c:pt>
                <c:pt idx="4">
                  <c:v>10284</c:v>
                </c:pt>
                <c:pt idx="5">
                  <c:v>10878</c:v>
                </c:pt>
                <c:pt idx="6">
                  <c:v>11214</c:v>
                </c:pt>
                <c:pt idx="7">
                  <c:v>11688</c:v>
                </c:pt>
                <c:pt idx="8">
                  <c:v>12006</c:v>
                </c:pt>
                <c:pt idx="9">
                  <c:v>12468</c:v>
                </c:pt>
                <c:pt idx="10">
                  <c:v>12858</c:v>
                </c:pt>
                <c:pt idx="11">
                  <c:v>13350</c:v>
                </c:pt>
                <c:pt idx="12">
                  <c:v>13692</c:v>
                </c:pt>
                <c:pt idx="13">
                  <c:v>14454</c:v>
                </c:pt>
                <c:pt idx="14">
                  <c:v>14604</c:v>
                </c:pt>
                <c:pt idx="15">
                  <c:v>14754</c:v>
                </c:pt>
                <c:pt idx="16">
                  <c:v>14886.78</c:v>
                </c:pt>
                <c:pt idx="17">
                  <c:v>15032.04</c:v>
                </c:pt>
                <c:pt idx="18">
                  <c:v>15189.96</c:v>
                </c:pt>
                <c:pt idx="19">
                  <c:v>15337.86</c:v>
                </c:pt>
                <c:pt idx="20">
                  <c:v>15472.560000000001</c:v>
                </c:pt>
                <c:pt idx="21">
                  <c:v>15607.800000000001</c:v>
                </c:pt>
                <c:pt idx="22">
                  <c:v>15732</c:v>
                </c:pt>
                <c:pt idx="23">
                  <c:v>15864</c:v>
                </c:pt>
                <c:pt idx="24">
                  <c:v>15996</c:v>
                </c:pt>
                <c:pt idx="25">
                  <c:v>16128</c:v>
                </c:pt>
                <c:pt idx="26">
                  <c:v>16476</c:v>
                </c:pt>
                <c:pt idx="27">
                  <c:v>16836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5-46B1-88CA-75637AD2D48D}"/>
            </c:ext>
          </c:extLst>
        </c:ser>
        <c:ser>
          <c:idx val="0"/>
          <c:order val="1"/>
          <c:tx>
            <c:strRef>
              <c:f>'AA_UV_3.1_3.2'!$A$62:$B$62</c:f>
              <c:strCache>
                <c:ptCount val="2"/>
                <c:pt idx="0">
                  <c:v>Rente de survivants</c:v>
                </c:pt>
                <c:pt idx="1">
                  <c:v>Hinterlassenenrente </c:v>
                </c:pt>
              </c:strCache>
            </c:strRef>
          </c:tx>
          <c:marker>
            <c:symbol val="none"/>
          </c:marker>
          <c:cat>
            <c:numRef>
              <c:f>'AA_UV_3.1_3.2'!$C$60:$AD$60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'AA_UV_3.1_3.2'!$C$62:$AD$62</c:f>
              <c:numCache>
                <c:formatCode>General</c:formatCode>
                <c:ptCount val="28"/>
                <c:pt idx="0">
                  <c:v>13152</c:v>
                </c:pt>
                <c:pt idx="1">
                  <c:v>13650</c:v>
                </c:pt>
                <c:pt idx="2">
                  <c:v>13896</c:v>
                </c:pt>
                <c:pt idx="3">
                  <c:v>14226</c:v>
                </c:pt>
                <c:pt idx="4">
                  <c:v>14502</c:v>
                </c:pt>
                <c:pt idx="5">
                  <c:v>15144</c:v>
                </c:pt>
                <c:pt idx="6">
                  <c:v>15456</c:v>
                </c:pt>
                <c:pt idx="7">
                  <c:v>15942</c:v>
                </c:pt>
                <c:pt idx="8">
                  <c:v>16290</c:v>
                </c:pt>
                <c:pt idx="9">
                  <c:v>16830</c:v>
                </c:pt>
                <c:pt idx="10">
                  <c:v>17118</c:v>
                </c:pt>
                <c:pt idx="11">
                  <c:v>17802</c:v>
                </c:pt>
                <c:pt idx="12">
                  <c:v>18150</c:v>
                </c:pt>
                <c:pt idx="13">
                  <c:v>19182</c:v>
                </c:pt>
                <c:pt idx="14">
                  <c:v>19578</c:v>
                </c:pt>
                <c:pt idx="15">
                  <c:v>20094</c:v>
                </c:pt>
                <c:pt idx="16">
                  <c:v>20507.34</c:v>
                </c:pt>
                <c:pt idx="17">
                  <c:v>20943.239999999998</c:v>
                </c:pt>
                <c:pt idx="18">
                  <c:v>21371.64</c:v>
                </c:pt>
                <c:pt idx="19">
                  <c:v>21802.62</c:v>
                </c:pt>
                <c:pt idx="20">
                  <c:v>22296.9</c:v>
                </c:pt>
                <c:pt idx="21">
                  <c:v>22801.739999999998</c:v>
                </c:pt>
                <c:pt idx="22">
                  <c:v>23304</c:v>
                </c:pt>
                <c:pt idx="23">
                  <c:v>23784</c:v>
                </c:pt>
                <c:pt idx="24">
                  <c:v>24252</c:v>
                </c:pt>
                <c:pt idx="25">
                  <c:v>24744</c:v>
                </c:pt>
                <c:pt idx="26">
                  <c:v>25548</c:v>
                </c:pt>
                <c:pt idx="27">
                  <c:v>26436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5-46B1-88CA-75637AD2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23488"/>
        <c:axId val="501921528"/>
      </c:lineChart>
      <c:catAx>
        <c:axId val="5019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21528"/>
        <c:crosses val="autoZero"/>
        <c:auto val="1"/>
        <c:lblAlgn val="ctr"/>
        <c:lblOffset val="100"/>
        <c:tickLblSkip val="5"/>
        <c:noMultiLvlLbl val="0"/>
      </c:catAx>
      <c:valAx>
        <c:axId val="501921528"/>
        <c:scaling>
          <c:orientation val="minMax"/>
        </c:scaling>
        <c:delete val="0"/>
        <c:axPos val="l"/>
        <c:majorGridlines/>
        <c:title>
          <c:tx>
            <c:strRef>
              <c:f>'AA_UV_3.1_3.2'!$A$60:$B$60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</c:title>
        <c:numFmt formatCode="#,##0" sourceLinked="0"/>
        <c:majorTickMark val="out"/>
        <c:minorTickMark val="none"/>
        <c:tickLblPos val="nextTo"/>
        <c:crossAx val="501923488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73224879129092324"/>
          <c:y val="0.42502138281665902"/>
          <c:w val="0.2570674625574913"/>
          <c:h val="0.34109942550887434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2518657950846"/>
          <c:y val="4.9509563812884592E-2"/>
          <c:w val="0.6337161020782669"/>
          <c:h val="0.78435133735373375"/>
        </c:manualLayout>
      </c:layout>
      <c:lineChart>
        <c:grouping val="standard"/>
        <c:varyColors val="0"/>
        <c:ser>
          <c:idx val="0"/>
          <c:order val="0"/>
          <c:tx>
            <c:strRef>
              <c:f>'AA_UV_3.1_3.2'!$A$56:$B$56</c:f>
              <c:strCache>
                <c:ptCount val="2"/>
                <c:pt idx="0">
                  <c:v>Rente d’invalidité</c:v>
                </c:pt>
                <c:pt idx="1">
                  <c:v>Invalidenrente</c:v>
                </c:pt>
              </c:strCache>
            </c:strRef>
          </c:tx>
          <c:marker>
            <c:symbol val="none"/>
          </c:marker>
          <c:cat>
            <c:strRef>
              <c:f>'AA_UV_3.1_3.2'!$C$54:$AD$54</c:f>
              <c:strCache>
                <c:ptCount val="28"/>
                <c:pt idx="0">
                  <c:v> 1996</c:v>
                </c:pt>
                <c:pt idx="1">
                  <c:v> 1997</c:v>
                </c:pt>
                <c:pt idx="2">
                  <c:v> 1998</c:v>
                </c:pt>
                <c:pt idx="3">
                  <c:v> 1999</c:v>
                </c:pt>
                <c:pt idx="4">
                  <c:v>2000</c:v>
                </c:pt>
                <c:pt idx="5">
                  <c:v> 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'AA_UV_3.1_3.2'!$C$56:$AD$56</c:f>
              <c:numCache>
                <c:formatCode>General</c:formatCode>
                <c:ptCount val="28"/>
                <c:pt idx="0">
                  <c:v>77988</c:v>
                </c:pt>
                <c:pt idx="1">
                  <c:v>78269</c:v>
                </c:pt>
                <c:pt idx="2">
                  <c:v>78951</c:v>
                </c:pt>
                <c:pt idx="3">
                  <c:v>79499</c:v>
                </c:pt>
                <c:pt idx="4">
                  <c:v>80005</c:v>
                </c:pt>
                <c:pt idx="5">
                  <c:v>80739</c:v>
                </c:pt>
                <c:pt idx="6">
                  <c:v>81593</c:v>
                </c:pt>
                <c:pt idx="7">
                  <c:v>82803</c:v>
                </c:pt>
                <c:pt idx="8">
                  <c:v>84053</c:v>
                </c:pt>
                <c:pt idx="9">
                  <c:v>84994</c:v>
                </c:pt>
                <c:pt idx="10">
                  <c:v>85465</c:v>
                </c:pt>
                <c:pt idx="11">
                  <c:v>85803</c:v>
                </c:pt>
                <c:pt idx="12">
                  <c:v>85638</c:v>
                </c:pt>
                <c:pt idx="13">
                  <c:v>85577</c:v>
                </c:pt>
                <c:pt idx="14">
                  <c:v>85416</c:v>
                </c:pt>
                <c:pt idx="15">
                  <c:v>85080</c:v>
                </c:pt>
                <c:pt idx="16">
                  <c:v>84400</c:v>
                </c:pt>
                <c:pt idx="17">
                  <c:v>83619</c:v>
                </c:pt>
                <c:pt idx="18">
                  <c:v>82738</c:v>
                </c:pt>
                <c:pt idx="19">
                  <c:v>82075</c:v>
                </c:pt>
                <c:pt idx="20">
                  <c:v>81308</c:v>
                </c:pt>
                <c:pt idx="21">
                  <c:v>80450</c:v>
                </c:pt>
                <c:pt idx="22">
                  <c:v>79599</c:v>
                </c:pt>
                <c:pt idx="23">
                  <c:v>78415</c:v>
                </c:pt>
                <c:pt idx="24">
                  <c:v>76708</c:v>
                </c:pt>
                <c:pt idx="25">
                  <c:v>75269</c:v>
                </c:pt>
                <c:pt idx="26">
                  <c:v>73827</c:v>
                </c:pt>
                <c:pt idx="27">
                  <c:v>72318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8-498F-8378-8653E54E12E2}"/>
            </c:ext>
          </c:extLst>
        </c:ser>
        <c:ser>
          <c:idx val="1"/>
          <c:order val="1"/>
          <c:tx>
            <c:strRef>
              <c:f>'AA_UV_3.1_3.2'!$A$57:$B$57</c:f>
              <c:strCache>
                <c:ptCount val="2"/>
                <c:pt idx="0">
                  <c:v>Rente de survivants</c:v>
                </c:pt>
                <c:pt idx="1">
                  <c:v>Hinterlassenenrente </c:v>
                </c:pt>
              </c:strCache>
            </c:strRef>
          </c:tx>
          <c:marker>
            <c:symbol val="none"/>
          </c:marker>
          <c:cat>
            <c:strRef>
              <c:f>'AA_UV_3.1_3.2'!$C$54:$AD$54</c:f>
              <c:strCache>
                <c:ptCount val="28"/>
                <c:pt idx="0">
                  <c:v> 1996</c:v>
                </c:pt>
                <c:pt idx="1">
                  <c:v> 1997</c:v>
                </c:pt>
                <c:pt idx="2">
                  <c:v> 1998</c:v>
                </c:pt>
                <c:pt idx="3">
                  <c:v> 1999</c:v>
                </c:pt>
                <c:pt idx="4">
                  <c:v>2000</c:v>
                </c:pt>
                <c:pt idx="5">
                  <c:v> 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'AA_UV_3.1_3.2'!$C$57:$AD$57</c:f>
              <c:numCache>
                <c:formatCode>General</c:formatCode>
                <c:ptCount val="28"/>
                <c:pt idx="0">
                  <c:v>34620</c:v>
                </c:pt>
                <c:pt idx="1">
                  <c:v>33624</c:v>
                </c:pt>
                <c:pt idx="2">
                  <c:v>32776</c:v>
                </c:pt>
                <c:pt idx="3">
                  <c:v>31538</c:v>
                </c:pt>
                <c:pt idx="4">
                  <c:v>30913</c:v>
                </c:pt>
                <c:pt idx="5">
                  <c:v>30139</c:v>
                </c:pt>
                <c:pt idx="6">
                  <c:v>29285</c:v>
                </c:pt>
                <c:pt idx="7">
                  <c:v>28470</c:v>
                </c:pt>
                <c:pt idx="8">
                  <c:v>27619</c:v>
                </c:pt>
                <c:pt idx="9">
                  <c:v>26836</c:v>
                </c:pt>
                <c:pt idx="10">
                  <c:v>26154</c:v>
                </c:pt>
                <c:pt idx="11">
                  <c:v>25288</c:v>
                </c:pt>
                <c:pt idx="12">
                  <c:v>24549</c:v>
                </c:pt>
                <c:pt idx="13">
                  <c:v>23786</c:v>
                </c:pt>
                <c:pt idx="14">
                  <c:v>23011</c:v>
                </c:pt>
                <c:pt idx="15">
                  <c:v>22203</c:v>
                </c:pt>
                <c:pt idx="16">
                  <c:v>21488</c:v>
                </c:pt>
                <c:pt idx="17">
                  <c:v>21003</c:v>
                </c:pt>
                <c:pt idx="18">
                  <c:v>20332</c:v>
                </c:pt>
                <c:pt idx="19">
                  <c:v>19711</c:v>
                </c:pt>
                <c:pt idx="20">
                  <c:v>19043</c:v>
                </c:pt>
                <c:pt idx="21">
                  <c:v>18490</c:v>
                </c:pt>
                <c:pt idx="22">
                  <c:v>17999</c:v>
                </c:pt>
                <c:pt idx="23">
                  <c:v>17965</c:v>
                </c:pt>
                <c:pt idx="24">
                  <c:v>17027</c:v>
                </c:pt>
                <c:pt idx="25">
                  <c:v>16641</c:v>
                </c:pt>
                <c:pt idx="26">
                  <c:v>16231</c:v>
                </c:pt>
                <c:pt idx="27">
                  <c:v>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8-498F-8378-8653E54E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22704"/>
        <c:axId val="501920744"/>
      </c:lineChart>
      <c:catAx>
        <c:axId val="5019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20744"/>
        <c:crosses val="autoZero"/>
        <c:auto val="1"/>
        <c:lblAlgn val="ctr"/>
        <c:lblOffset val="100"/>
        <c:tickLblSkip val="5"/>
        <c:noMultiLvlLbl val="0"/>
      </c:catAx>
      <c:valAx>
        <c:axId val="501920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01922704"/>
        <c:crosses val="autoZero"/>
        <c:crossBetween val="between"/>
        <c:majorUnit val="20000"/>
      </c:valAx>
    </c:plotArea>
    <c:legend>
      <c:legendPos val="r"/>
      <c:layout>
        <c:manualLayout>
          <c:xMode val="edge"/>
          <c:yMode val="edge"/>
          <c:x val="0.74783707930508692"/>
          <c:y val="0.36884423142759332"/>
          <c:w val="0.23993881530451577"/>
          <c:h val="0.44926805888394383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66058282998812E-2"/>
          <c:y val="4.0487695595129998E-2"/>
          <c:w val="0.5886764209773937"/>
          <c:h val="0.86730469323977211"/>
        </c:manualLayout>
      </c:layout>
      <c:barChart>
        <c:barDir val="bar"/>
        <c:grouping val="stacked"/>
        <c:varyColors val="0"/>
        <c:ser>
          <c:idx val="5"/>
          <c:order val="0"/>
          <c:tx>
            <c:strRef>
              <c:f>AA_UV_3.Z!$A$72:$B$72</c:f>
              <c:strCache>
                <c:ptCount val="2"/>
                <c:pt idx="0">
                  <c:v>Oreille et ouïe</c:v>
                </c:pt>
                <c:pt idx="1">
                  <c:v>Ohr und Gehör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AA_UV_3.Z!$F$72:$Z$72</c:f>
              <c:numCache>
                <c:formatCode>General</c:formatCode>
                <c:ptCount val="21"/>
                <c:pt idx="0">
                  <c:v>638</c:v>
                </c:pt>
                <c:pt idx="1">
                  <c:v>641</c:v>
                </c:pt>
                <c:pt idx="2">
                  <c:v>699</c:v>
                </c:pt>
                <c:pt idx="3" formatCode="#,##0">
                  <c:v>702</c:v>
                </c:pt>
                <c:pt idx="4" formatCode="#,##0">
                  <c:v>853</c:v>
                </c:pt>
                <c:pt idx="5" formatCode="#,##0">
                  <c:v>896</c:v>
                </c:pt>
                <c:pt idx="6" formatCode="#,##0">
                  <c:v>949</c:v>
                </c:pt>
                <c:pt idx="7" formatCode="#,##0">
                  <c:v>1021</c:v>
                </c:pt>
                <c:pt idx="8" formatCode="#,##0">
                  <c:v>1008</c:v>
                </c:pt>
                <c:pt idx="9" formatCode="#,##0">
                  <c:v>935</c:v>
                </c:pt>
                <c:pt idx="10" formatCode="#,##0">
                  <c:v>804</c:v>
                </c:pt>
                <c:pt idx="11" formatCode="#,##0">
                  <c:v>820</c:v>
                </c:pt>
                <c:pt idx="12" formatCode="#,##0">
                  <c:v>760</c:v>
                </c:pt>
                <c:pt idx="13" formatCode="#,##0">
                  <c:v>800</c:v>
                </c:pt>
                <c:pt idx="14" formatCode="#,##0">
                  <c:v>963</c:v>
                </c:pt>
                <c:pt idx="15" formatCode="#,##0">
                  <c:v>1142</c:v>
                </c:pt>
                <c:pt idx="16" formatCode="#,##0">
                  <c:v>1125</c:v>
                </c:pt>
                <c:pt idx="17" formatCode="#,##0">
                  <c:v>1160</c:v>
                </c:pt>
                <c:pt idx="18" formatCode="#,##0">
                  <c:v>1214</c:v>
                </c:pt>
                <c:pt idx="19" formatCode="#,##0">
                  <c:v>1252</c:v>
                </c:pt>
                <c:pt idx="20" formatCode="#,##0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7-4480-9D8A-70F486269C86}"/>
            </c:ext>
          </c:extLst>
        </c:ser>
        <c:ser>
          <c:idx val="0"/>
          <c:order val="1"/>
          <c:tx>
            <c:strRef>
              <c:f>AA_UV_3.Z!$A$73:$B$73</c:f>
              <c:strCache>
                <c:ptCount val="2"/>
                <c:pt idx="0">
                  <c:v>Peau et tissu sous-cutané</c:v>
                </c:pt>
                <c:pt idx="1">
                  <c:v>Haut und Unterhaut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AA_UV_3.Z!$F$73:$Z$73</c:f>
              <c:numCache>
                <c:formatCode>General</c:formatCode>
                <c:ptCount val="21"/>
                <c:pt idx="0">
                  <c:v>868</c:v>
                </c:pt>
                <c:pt idx="1">
                  <c:v>787</c:v>
                </c:pt>
                <c:pt idx="2">
                  <c:v>731</c:v>
                </c:pt>
                <c:pt idx="3" formatCode="#,##0">
                  <c:v>814</c:v>
                </c:pt>
                <c:pt idx="4" formatCode="#,##0">
                  <c:v>753</c:v>
                </c:pt>
                <c:pt idx="5" formatCode="#,##0">
                  <c:v>680</c:v>
                </c:pt>
                <c:pt idx="6" formatCode="#,##0">
                  <c:v>722</c:v>
                </c:pt>
                <c:pt idx="7" formatCode="#,##0">
                  <c:v>660</c:v>
                </c:pt>
                <c:pt idx="8" formatCode="#,##0">
                  <c:v>588</c:v>
                </c:pt>
                <c:pt idx="9" formatCode="#,##0">
                  <c:v>571</c:v>
                </c:pt>
                <c:pt idx="10" formatCode="#,##0">
                  <c:v>565</c:v>
                </c:pt>
                <c:pt idx="11" formatCode="#,##0">
                  <c:v>581</c:v>
                </c:pt>
                <c:pt idx="12" formatCode="#,##0">
                  <c:v>511</c:v>
                </c:pt>
                <c:pt idx="13" formatCode="#,##0">
                  <c:v>440</c:v>
                </c:pt>
                <c:pt idx="14" formatCode="#,##0">
                  <c:v>428</c:v>
                </c:pt>
                <c:pt idx="15" formatCode="#,##0">
                  <c:v>425</c:v>
                </c:pt>
                <c:pt idx="16" formatCode="#,##0">
                  <c:v>363</c:v>
                </c:pt>
                <c:pt idx="17" formatCode="#,##0">
                  <c:v>369</c:v>
                </c:pt>
                <c:pt idx="18" formatCode="#,##0">
                  <c:v>373</c:v>
                </c:pt>
                <c:pt idx="19" formatCode="#,##0">
                  <c:v>305</c:v>
                </c:pt>
                <c:pt idx="20" formatCode="#,##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7-4480-9D8A-70F486269C86}"/>
            </c:ext>
          </c:extLst>
        </c:ser>
        <c:ser>
          <c:idx val="7"/>
          <c:order val="2"/>
          <c:tx>
            <c:strRef>
              <c:f>AA_UV_3.Z!$A$74:$B$74</c:f>
              <c:strCache>
                <c:ptCount val="2"/>
                <c:pt idx="0">
                  <c:v>Système respiratoire</c:v>
                </c:pt>
                <c:pt idx="1">
                  <c:v>Atmungssystem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AA_UV_3.Z!$F$74:$Z$74</c:f>
              <c:numCache>
                <c:formatCode>General</c:formatCode>
                <c:ptCount val="21"/>
                <c:pt idx="0">
                  <c:v>310</c:v>
                </c:pt>
                <c:pt idx="1">
                  <c:v>331</c:v>
                </c:pt>
                <c:pt idx="2">
                  <c:v>342</c:v>
                </c:pt>
                <c:pt idx="3" formatCode="#,##0">
                  <c:v>343</c:v>
                </c:pt>
                <c:pt idx="4" formatCode="#,##0">
                  <c:v>453</c:v>
                </c:pt>
                <c:pt idx="5" formatCode="#,##0">
                  <c:v>315</c:v>
                </c:pt>
                <c:pt idx="6" formatCode="#,##0">
                  <c:v>351</c:v>
                </c:pt>
                <c:pt idx="7" formatCode="#,##0">
                  <c:v>376</c:v>
                </c:pt>
                <c:pt idx="8" formatCode="#,##0">
                  <c:v>372</c:v>
                </c:pt>
                <c:pt idx="9" formatCode="#,##0">
                  <c:v>412</c:v>
                </c:pt>
                <c:pt idx="10" formatCode="#,##0">
                  <c:v>414</c:v>
                </c:pt>
                <c:pt idx="11" formatCode="#,##0">
                  <c:v>460</c:v>
                </c:pt>
                <c:pt idx="12" formatCode="#,##0">
                  <c:v>405</c:v>
                </c:pt>
                <c:pt idx="13" formatCode="#,##0">
                  <c:v>359</c:v>
                </c:pt>
                <c:pt idx="14" formatCode="#,##0">
                  <c:v>385</c:v>
                </c:pt>
                <c:pt idx="15" formatCode="#,##0">
                  <c:v>361</c:v>
                </c:pt>
                <c:pt idx="16" formatCode="#,##0">
                  <c:v>294</c:v>
                </c:pt>
                <c:pt idx="17" formatCode="#,##0">
                  <c:v>263</c:v>
                </c:pt>
                <c:pt idx="18" formatCode="#,##0">
                  <c:v>268</c:v>
                </c:pt>
                <c:pt idx="19" formatCode="#,##0">
                  <c:v>261</c:v>
                </c:pt>
                <c:pt idx="20" formatCode="#,##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7-4480-9D8A-70F486269C86}"/>
            </c:ext>
          </c:extLst>
        </c:ser>
        <c:ser>
          <c:idx val="2"/>
          <c:order val="3"/>
          <c:tx>
            <c:strRef>
              <c:f>AA_UV_3.Z!$A$75:$B$75</c:f>
              <c:strCache>
                <c:ptCount val="2"/>
                <c:pt idx="0">
                  <c:v>Appareil locomoteur</c:v>
                </c:pt>
                <c:pt idx="1">
                  <c:v>Bewegungsapparat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AA_UV_3.Z!$F$75:$Z$75</c:f>
              <c:numCache>
                <c:formatCode>General</c:formatCode>
                <c:ptCount val="21"/>
                <c:pt idx="0">
                  <c:v>730</c:v>
                </c:pt>
                <c:pt idx="1">
                  <c:v>716</c:v>
                </c:pt>
                <c:pt idx="2">
                  <c:v>667</c:v>
                </c:pt>
                <c:pt idx="3" formatCode="#,##0">
                  <c:v>600</c:v>
                </c:pt>
                <c:pt idx="4" formatCode="#,##0">
                  <c:v>562</c:v>
                </c:pt>
                <c:pt idx="5" formatCode="#,##0">
                  <c:v>489</c:v>
                </c:pt>
                <c:pt idx="6" formatCode="#,##0">
                  <c:v>453</c:v>
                </c:pt>
                <c:pt idx="7" formatCode="#,##0">
                  <c:v>413</c:v>
                </c:pt>
                <c:pt idx="8" formatCode="#,##0">
                  <c:v>372</c:v>
                </c:pt>
                <c:pt idx="9" formatCode="#,##0">
                  <c:v>368</c:v>
                </c:pt>
                <c:pt idx="10" formatCode="#,##0">
                  <c:v>339</c:v>
                </c:pt>
                <c:pt idx="11" formatCode="#,##0">
                  <c:v>270</c:v>
                </c:pt>
                <c:pt idx="12" formatCode="#,##0">
                  <c:v>206</c:v>
                </c:pt>
                <c:pt idx="13" formatCode="#,##0">
                  <c:v>182</c:v>
                </c:pt>
                <c:pt idx="14" formatCode="#,##0">
                  <c:v>240</c:v>
                </c:pt>
                <c:pt idx="15" formatCode="#,##0">
                  <c:v>239</c:v>
                </c:pt>
                <c:pt idx="16" formatCode="#,##0">
                  <c:v>285</c:v>
                </c:pt>
                <c:pt idx="17" formatCode="#,##0">
                  <c:v>297</c:v>
                </c:pt>
                <c:pt idx="18" formatCode="#,##0">
                  <c:v>267</c:v>
                </c:pt>
                <c:pt idx="19" formatCode="#,##0">
                  <c:v>293</c:v>
                </c:pt>
                <c:pt idx="20" formatCode="#,##0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7-4480-9D8A-70F486269C86}"/>
            </c:ext>
          </c:extLst>
        </c:ser>
        <c:ser>
          <c:idx val="3"/>
          <c:order val="4"/>
          <c:tx>
            <c:strRef>
              <c:f>AA_UV_3.Z!$A$76:$B$76</c:f>
              <c:strCache>
                <c:ptCount val="2"/>
                <c:pt idx="0">
                  <c:v>Maladies infectieuses</c:v>
                </c:pt>
                <c:pt idx="1">
                  <c:v>Infektiöse Krankheiten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AA_UV_3.Z!$F$76:$Z$76</c:f>
              <c:numCache>
                <c:formatCode>General</c:formatCode>
                <c:ptCount val="21"/>
                <c:pt idx="0">
                  <c:v>68</c:v>
                </c:pt>
                <c:pt idx="1">
                  <c:v>195</c:v>
                </c:pt>
                <c:pt idx="2">
                  <c:v>404</c:v>
                </c:pt>
                <c:pt idx="3" formatCode="#,##0">
                  <c:v>209</c:v>
                </c:pt>
                <c:pt idx="4" formatCode="#,##0">
                  <c:v>219</c:v>
                </c:pt>
                <c:pt idx="5" formatCode="#,##0">
                  <c:v>340</c:v>
                </c:pt>
                <c:pt idx="6" formatCode="#,##0">
                  <c:v>40</c:v>
                </c:pt>
                <c:pt idx="7" formatCode="#,##0">
                  <c:v>106</c:v>
                </c:pt>
                <c:pt idx="8" formatCode="#,##0">
                  <c:v>71</c:v>
                </c:pt>
                <c:pt idx="9" formatCode="#,##0">
                  <c:v>98</c:v>
                </c:pt>
                <c:pt idx="10" formatCode="#,##0">
                  <c:v>44</c:v>
                </c:pt>
                <c:pt idx="11" formatCode="#,##0">
                  <c:v>27</c:v>
                </c:pt>
                <c:pt idx="12" formatCode="#,##0">
                  <c:v>30</c:v>
                </c:pt>
                <c:pt idx="13" formatCode="#,##0">
                  <c:v>25</c:v>
                </c:pt>
                <c:pt idx="14" formatCode="#,##0">
                  <c:v>48</c:v>
                </c:pt>
                <c:pt idx="15" formatCode="#,##0">
                  <c:v>49</c:v>
                </c:pt>
                <c:pt idx="16" formatCode="#,##0">
                  <c:v>45</c:v>
                </c:pt>
                <c:pt idx="17" formatCode="#,##0">
                  <c:v>42</c:v>
                </c:pt>
                <c:pt idx="18" formatCode="#,##0">
                  <c:v>8694</c:v>
                </c:pt>
                <c:pt idx="19" formatCode="#,##0">
                  <c:v>9586</c:v>
                </c:pt>
                <c:pt idx="20" formatCode="#,##0">
                  <c:v>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7-4480-9D8A-70F486269C86}"/>
            </c:ext>
          </c:extLst>
        </c:ser>
        <c:ser>
          <c:idx val="4"/>
          <c:order val="5"/>
          <c:tx>
            <c:strRef>
              <c:f>AA_UV_3.Z!$A$77:$B$77</c:f>
              <c:strCache>
                <c:ptCount val="2"/>
                <c:pt idx="0">
                  <c:v>Tumeurs</c:v>
                </c:pt>
                <c:pt idx="1">
                  <c:v>Tumore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AA_UV_3.Z!$F$77:$Z$77</c:f>
              <c:numCache>
                <c:formatCode>General</c:formatCode>
                <c:ptCount val="21"/>
                <c:pt idx="0">
                  <c:v>69</c:v>
                </c:pt>
                <c:pt idx="1">
                  <c:v>69</c:v>
                </c:pt>
                <c:pt idx="2">
                  <c:v>89</c:v>
                </c:pt>
                <c:pt idx="3" formatCode="#,##0">
                  <c:v>100</c:v>
                </c:pt>
                <c:pt idx="4" formatCode="#,##0">
                  <c:v>129</c:v>
                </c:pt>
                <c:pt idx="5" formatCode="#,##0">
                  <c:v>116</c:v>
                </c:pt>
                <c:pt idx="6" formatCode="#,##0">
                  <c:v>124</c:v>
                </c:pt>
                <c:pt idx="7" formatCode="#,##0">
                  <c:v>107</c:v>
                </c:pt>
                <c:pt idx="8" formatCode="#,##0">
                  <c:v>117</c:v>
                </c:pt>
                <c:pt idx="9" formatCode="#,##0">
                  <c:v>120</c:v>
                </c:pt>
                <c:pt idx="10" formatCode="#,##0">
                  <c:v>129</c:v>
                </c:pt>
                <c:pt idx="11" formatCode="#,##0">
                  <c:v>127</c:v>
                </c:pt>
                <c:pt idx="12" formatCode="#,##0">
                  <c:v>126</c:v>
                </c:pt>
                <c:pt idx="13" formatCode="#,##0">
                  <c:v>140</c:v>
                </c:pt>
                <c:pt idx="14" formatCode="#,##0">
                  <c:v>176</c:v>
                </c:pt>
                <c:pt idx="15" formatCode="#,##0">
                  <c:v>173</c:v>
                </c:pt>
                <c:pt idx="16" formatCode="#,##0">
                  <c:v>146</c:v>
                </c:pt>
                <c:pt idx="17" formatCode="#,##0">
                  <c:v>196</c:v>
                </c:pt>
                <c:pt idx="18" formatCode="#,##0">
                  <c:v>186</c:v>
                </c:pt>
                <c:pt idx="19" formatCode="#,##0">
                  <c:v>194</c:v>
                </c:pt>
                <c:pt idx="20" formatCode="#,##0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37-4480-9D8A-70F486269C86}"/>
            </c:ext>
          </c:extLst>
        </c:ser>
        <c:ser>
          <c:idx val="1"/>
          <c:order val="6"/>
          <c:tx>
            <c:strRef>
              <c:f>AA_UV_3.Z!$A$78:$B$78</c:f>
              <c:strCache>
                <c:ptCount val="2"/>
                <c:pt idx="0">
                  <c:v>Oeil et ses annexes</c:v>
                </c:pt>
                <c:pt idx="1">
                  <c:v>Auge und Anhangsgebilde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AA_UV_3.Z!$F$78:$Z$78</c:f>
              <c:numCache>
                <c:formatCode>General</c:formatCode>
                <c:ptCount val="21"/>
                <c:pt idx="0">
                  <c:v>73</c:v>
                </c:pt>
                <c:pt idx="1">
                  <c:v>87</c:v>
                </c:pt>
                <c:pt idx="2">
                  <c:v>81</c:v>
                </c:pt>
                <c:pt idx="3" formatCode="#,##0">
                  <c:v>103</c:v>
                </c:pt>
                <c:pt idx="4" formatCode="#,##0">
                  <c:v>74</c:v>
                </c:pt>
                <c:pt idx="5" formatCode="#,##0">
                  <c:v>85</c:v>
                </c:pt>
                <c:pt idx="6" formatCode="#,##0">
                  <c:v>95</c:v>
                </c:pt>
                <c:pt idx="7" formatCode="#,##0">
                  <c:v>54</c:v>
                </c:pt>
                <c:pt idx="8" formatCode="#,##0">
                  <c:v>45</c:v>
                </c:pt>
                <c:pt idx="9" formatCode="#,##0">
                  <c:v>51</c:v>
                </c:pt>
                <c:pt idx="10" formatCode="#,##0">
                  <c:v>57</c:v>
                </c:pt>
                <c:pt idx="11" formatCode="#,##0">
                  <c:v>23</c:v>
                </c:pt>
                <c:pt idx="12" formatCode="#,##0">
                  <c:v>47</c:v>
                </c:pt>
                <c:pt idx="13" formatCode="#,##0">
                  <c:v>30</c:v>
                </c:pt>
                <c:pt idx="14" formatCode="#,##0">
                  <c:v>27</c:v>
                </c:pt>
                <c:pt idx="15" formatCode="#,##0">
                  <c:v>26</c:v>
                </c:pt>
                <c:pt idx="16" formatCode="#,##0">
                  <c:v>28</c:v>
                </c:pt>
                <c:pt idx="17" formatCode="#,##0">
                  <c:v>26</c:v>
                </c:pt>
                <c:pt idx="18" formatCode="#,##0">
                  <c:v>23</c:v>
                </c:pt>
                <c:pt idx="19" formatCode="#,##0">
                  <c:v>24</c:v>
                </c:pt>
                <c:pt idx="20" formatCode="#,##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37-4480-9D8A-70F486269C86}"/>
            </c:ext>
          </c:extLst>
        </c:ser>
        <c:ser>
          <c:idx val="6"/>
          <c:order val="7"/>
          <c:tx>
            <c:strRef>
              <c:f>AA_UV_3.Z!$A$79:$B$79</c:f>
              <c:strCache>
                <c:ptCount val="2"/>
                <c:pt idx="0">
                  <c:v>Autres maladies professionnelles</c:v>
                </c:pt>
                <c:pt idx="1">
                  <c:v>Andere Berufskrankheiten</c:v>
                </c:pt>
              </c:strCache>
            </c:strRef>
          </c:tx>
          <c:invertIfNegative val="0"/>
          <c:cat>
            <c:numRef>
              <c:f>AA_UV_3.Z!$F$69:$Z$69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AA_UV_3.Z!$F$79:$Z$79</c:f>
              <c:numCache>
                <c:formatCode>General</c:formatCode>
                <c:ptCount val="21"/>
                <c:pt idx="0">
                  <c:v>207</c:v>
                </c:pt>
                <c:pt idx="1">
                  <c:v>193</c:v>
                </c:pt>
                <c:pt idx="2">
                  <c:v>148</c:v>
                </c:pt>
                <c:pt idx="3" formatCode="#,##0">
                  <c:v>127</c:v>
                </c:pt>
                <c:pt idx="4" formatCode="#,##0">
                  <c:v>162</c:v>
                </c:pt>
                <c:pt idx="5" formatCode="#,##0">
                  <c:v>156</c:v>
                </c:pt>
                <c:pt idx="6" formatCode="#,##0">
                  <c:v>143</c:v>
                </c:pt>
                <c:pt idx="7" formatCode="#,##0">
                  <c:v>146</c:v>
                </c:pt>
                <c:pt idx="8" formatCode="#,##0">
                  <c:v>126</c:v>
                </c:pt>
                <c:pt idx="9" formatCode="#,##0">
                  <c:v>155</c:v>
                </c:pt>
                <c:pt idx="10" formatCode="#,##0">
                  <c:v>109</c:v>
                </c:pt>
                <c:pt idx="11" formatCode="#,##0">
                  <c:v>92</c:v>
                </c:pt>
                <c:pt idx="12" formatCode="#,##0">
                  <c:v>67</c:v>
                </c:pt>
                <c:pt idx="13" formatCode="#,##0">
                  <c:v>86</c:v>
                </c:pt>
                <c:pt idx="14" formatCode="#,##0">
                  <c:v>100</c:v>
                </c:pt>
                <c:pt idx="15" formatCode="#,##0">
                  <c:v>132</c:v>
                </c:pt>
                <c:pt idx="16" formatCode="#,##0">
                  <c:v>117</c:v>
                </c:pt>
                <c:pt idx="17" formatCode="#,##0">
                  <c:v>137</c:v>
                </c:pt>
                <c:pt idx="18" formatCode="#,##0">
                  <c:v>156</c:v>
                </c:pt>
                <c:pt idx="19" formatCode="#,##0">
                  <c:v>114</c:v>
                </c:pt>
                <c:pt idx="20" formatCode="#,##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37-4480-9D8A-70F48626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520288"/>
        <c:axId val="567520680"/>
      </c:barChart>
      <c:catAx>
        <c:axId val="56752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7520680"/>
        <c:crosses val="autoZero"/>
        <c:auto val="1"/>
        <c:lblAlgn val="ctr"/>
        <c:lblOffset val="100"/>
        <c:noMultiLvlLbl val="0"/>
      </c:catAx>
      <c:valAx>
        <c:axId val="567520680"/>
        <c:scaling>
          <c:orientation val="minMax"/>
          <c:max val="12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67520288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0915102468690083"/>
          <c:y val="1.9853160246861033E-2"/>
          <c:w val="0.27830316721074738"/>
          <c:h val="0.96664396680144693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38100</xdr:rowOff>
    </xdr:from>
    <xdr:to>
      <xdr:col>1</xdr:col>
      <xdr:colOff>3162300</xdr:colOff>
      <xdr:row>45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92E751-2E00-4508-8B89-FB98C14A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1</xdr:row>
      <xdr:rowOff>133350</xdr:rowOff>
    </xdr:from>
    <xdr:to>
      <xdr:col>1</xdr:col>
      <xdr:colOff>2764369</xdr:colOff>
      <xdr:row>23</xdr:row>
      <xdr:rowOff>27516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713B87C-9190-4AC6-937E-3B698959F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87710</xdr:colOff>
      <xdr:row>30</xdr:row>
      <xdr:rowOff>45642</xdr:rowOff>
    </xdr:from>
    <xdr:to>
      <xdr:col>1</xdr:col>
      <xdr:colOff>3105548</xdr:colOff>
      <xdr:row>46</xdr:row>
      <xdr:rowOff>49610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895601" y="6594080"/>
          <a:ext cx="3017838" cy="233560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BUV = Berufsunfallversicherung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NBUV = Nichtberufsunfallversicherung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UVAL = Unfallversicherung für Arbeitslose (eingeführt per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1.1.1996)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baseline="0">
              <a:latin typeface="Arial" pitchFamily="34" charset="0"/>
              <a:ea typeface="+mn-ea"/>
              <a:cs typeface="Arial" pitchFamily="34" charset="0"/>
            </a:rPr>
            <a:t>1  Beim Bundesamt für Gesundheit (BAG) registrierte Versicherer.</a:t>
          </a:r>
          <a:endParaRPr lang="de-CH" sz="90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  Der Versichertenbestand wird nicht direkt erhoben. Die seit 1984 obligatorische Unfallversicherung ist keine Kopf-, sondern eine Lohnsummenversicherung.      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 Alle Versicherer (bis 1984 nur Suva).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Quelle: Sammelstelle für die Statistik der Unfallversicherung UVG (SSUV)   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49610</xdr:colOff>
      <xdr:row>30</xdr:row>
      <xdr:rowOff>45641</xdr:rowOff>
    </xdr:from>
    <xdr:to>
      <xdr:col>0</xdr:col>
      <xdr:colOff>2748360</xdr:colOff>
      <xdr:row>46</xdr:row>
      <xdr:rowOff>19844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9610" y="6594079"/>
          <a:ext cx="2698750" cy="230584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AAP = assurance-accidents professionnels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AANP = assurance-accidents non professionnels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AAC = assurance-accidents des chômeurs (introduite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le 1.1.1996)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baseline="0">
              <a:latin typeface="Arial" pitchFamily="34" charset="0"/>
              <a:ea typeface="+mn-ea"/>
              <a:cs typeface="Arial" pitchFamily="34" charset="0"/>
            </a:rPr>
            <a:t>1  Assureurs inscrits à l'Office fédéral de la santé publique (OFSP).</a:t>
          </a:r>
          <a:endParaRPr lang="de-CH" sz="90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  Le nombre d’assurés n’apparaît pas directement dans les recensements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 L’assurance-accidents obligatoire entrée en vigueur en 1984 n’est pas une assurance sur les personnes, mais une assurance sur les salaires.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Ensemble des assureurs (jusqu’en 1984 : Suva uniquement).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 : Service de centralisation des statistiques de l’assurance-accidents LAA (SSAA)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114299</xdr:rowOff>
    </xdr:from>
    <xdr:to>
      <xdr:col>1</xdr:col>
      <xdr:colOff>2663826</xdr:colOff>
      <xdr:row>23</xdr:row>
      <xdr:rowOff>2380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FB260B5-74AF-4011-BABE-B4E8006E3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>
            <v>1563.2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>
            <v>1825.3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>
            <v>2109.1999999999998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>
            <v>2350.4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>
            <v>2505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>
            <v>1526.3989999999999</v>
          </cell>
          <cell r="D17">
            <v>192.03399999999999</v>
          </cell>
          <cell r="E17">
            <v>13304</v>
          </cell>
          <cell r="F17" t="str">
            <v>...  </v>
          </cell>
          <cell r="G17">
            <v>821</v>
          </cell>
          <cell r="H17">
            <v>1702</v>
          </cell>
          <cell r="I17">
            <v>2523</v>
          </cell>
          <cell r="J17" t="str">
            <v>... </v>
          </cell>
          <cell r="K17">
            <v>2523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>
            <v>2920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>
            <v>3986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>
            <v>4490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>
            <v>4813.4229999999998</v>
          </cell>
          <cell r="L21" t="str">
            <v>... </v>
          </cell>
          <cell r="M21" t="str">
            <v>... </v>
          </cell>
          <cell r="N21">
            <v>202.137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5529.4</v>
          </cell>
          <cell r="L22" t="str">
            <v>... </v>
          </cell>
          <cell r="M22" t="str">
            <v>... </v>
          </cell>
          <cell r="N22" t="str">
            <v>... 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>
            <v>6307</v>
          </cell>
          <cell r="L23" t="str">
            <v>... </v>
          </cell>
          <cell r="M23" t="str">
            <v xml:space="preserve">... 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>
            <v>6747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>
            <v>7915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>
            <v>8851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>
            <v>9090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>
            <v>9265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>
            <v>9998.0849999999991</v>
          </cell>
          <cell r="L29">
            <v>375.21300000000002</v>
          </cell>
          <cell r="M29" t="str">
            <v>... </v>
          </cell>
          <cell r="N29">
            <v>234.05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11120</v>
          </cell>
          <cell r="L30" t="str">
            <v>... </v>
          </cell>
          <cell r="M30" t="str">
            <v>... 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>
            <v>13231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>
            <v>14588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>
            <v>15278</v>
          </cell>
          <cell r="L33" t="str">
            <v>... </v>
          </cell>
          <cell r="M33" t="str">
            <v>... </v>
          </cell>
          <cell r="N33">
            <v>650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>
            <v>17167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>
            <v>17149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   </v>
          </cell>
          <cell r="R37" t="str">
            <v>?</v>
          </cell>
          <cell r="S37" t="str">
            <v>...</v>
          </cell>
          <cell r="T37" t="str">
            <v>...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730.9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805.5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883.4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994.6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1077.7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1094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1325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 t="str">
            <v>... 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1316.5629999999999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 t="str">
            <v>... 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1656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1879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2107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2306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2763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3193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3458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6807-928C-497F-A85A-E09857BBADDF}">
  <sheetPr>
    <pageSetUpPr fitToPage="1"/>
  </sheetPr>
  <dimension ref="A1:AD62"/>
  <sheetViews>
    <sheetView tabSelected="1" zoomScaleNormal="100" zoomScaleSheetLayoutView="100" workbookViewId="0"/>
  </sheetViews>
  <sheetFormatPr baseColWidth="10" defaultRowHeight="10.5" x14ac:dyDescent="0.15"/>
  <cols>
    <col min="1" max="2" width="49.1640625" style="26" customWidth="1"/>
    <col min="3" max="43" width="12.83203125" style="26" customWidth="1"/>
    <col min="44" max="16384" width="12" style="26"/>
  </cols>
  <sheetData>
    <row r="1" spans="1:2" ht="36" x14ac:dyDescent="0.15">
      <c r="A1" s="6" t="s">
        <v>27</v>
      </c>
      <c r="B1" s="6" t="s">
        <v>28</v>
      </c>
    </row>
    <row r="25" spans="1:2" ht="54" x14ac:dyDescent="0.15">
      <c r="A25" s="6" t="s">
        <v>30</v>
      </c>
      <c r="B25" s="6" t="s">
        <v>29</v>
      </c>
    </row>
    <row r="54" spans="1:30" s="44" customFormat="1" ht="25.5" x14ac:dyDescent="0.2">
      <c r="A54" s="10" t="str">
        <f>A1</f>
        <v>AA 3.1
Bénéficiaires</v>
      </c>
      <c r="B54" s="10" t="str">
        <f>B1</f>
        <v>UV 3.1
Beziehende</v>
      </c>
      <c r="C54" s="43" t="s">
        <v>72</v>
      </c>
      <c r="D54" s="43" t="s">
        <v>73</v>
      </c>
      <c r="E54" s="43" t="s">
        <v>74</v>
      </c>
      <c r="F54" s="43" t="s">
        <v>75</v>
      </c>
      <c r="G54" s="43">
        <v>2000</v>
      </c>
      <c r="H54" s="43" t="s">
        <v>76</v>
      </c>
      <c r="I54" s="43">
        <v>2002</v>
      </c>
      <c r="J54" s="43">
        <v>2003</v>
      </c>
      <c r="K54" s="43">
        <v>2004</v>
      </c>
      <c r="L54" s="43">
        <v>2005</v>
      </c>
      <c r="M54" s="43">
        <v>2006</v>
      </c>
      <c r="N54" s="43">
        <v>2007</v>
      </c>
      <c r="O54" s="43">
        <v>2008</v>
      </c>
      <c r="P54" s="43">
        <v>2009</v>
      </c>
      <c r="Q54" s="43">
        <v>2010</v>
      </c>
      <c r="R54" s="43">
        <v>2011</v>
      </c>
      <c r="S54" s="43" t="s">
        <v>77</v>
      </c>
      <c r="T54" s="43" t="s">
        <v>78</v>
      </c>
      <c r="U54" s="43" t="s">
        <v>79</v>
      </c>
      <c r="V54" s="43" t="s">
        <v>80</v>
      </c>
      <c r="W54" s="43" t="s">
        <v>81</v>
      </c>
      <c r="X54" s="43" t="s">
        <v>82</v>
      </c>
      <c r="Y54" s="43" t="s">
        <v>83</v>
      </c>
      <c r="Z54" s="43" t="s">
        <v>84</v>
      </c>
      <c r="AA54" s="43" t="s">
        <v>85</v>
      </c>
      <c r="AB54" s="43" t="s">
        <v>86</v>
      </c>
      <c r="AC54" s="43" t="s">
        <v>87</v>
      </c>
      <c r="AD54" s="43" t="s">
        <v>88</v>
      </c>
    </row>
    <row r="55" spans="1:30" s="44" customFormat="1" ht="12.75" x14ac:dyDescent="0.2">
      <c r="A55" s="10"/>
      <c r="B55" s="10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0" s="44" customFormat="1" ht="12.75" x14ac:dyDescent="0.2">
      <c r="A56" s="3" t="s">
        <v>21</v>
      </c>
      <c r="B56" s="3" t="s">
        <v>4</v>
      </c>
      <c r="C56" s="43">
        <v>77988</v>
      </c>
      <c r="D56" s="43">
        <v>78269</v>
      </c>
      <c r="E56" s="43">
        <v>78951</v>
      </c>
      <c r="F56" s="43">
        <v>79499</v>
      </c>
      <c r="G56" s="43">
        <v>80005</v>
      </c>
      <c r="H56" s="43">
        <v>80739</v>
      </c>
      <c r="I56" s="43">
        <v>81593</v>
      </c>
      <c r="J56" s="43">
        <v>82803</v>
      </c>
      <c r="K56" s="43">
        <v>84053</v>
      </c>
      <c r="L56" s="43">
        <v>84994</v>
      </c>
      <c r="M56" s="43">
        <v>85465</v>
      </c>
      <c r="N56" s="43">
        <v>85803</v>
      </c>
      <c r="O56" s="43">
        <v>85638</v>
      </c>
      <c r="P56" s="43">
        <v>85577</v>
      </c>
      <c r="Q56" s="43">
        <v>85416</v>
      </c>
      <c r="R56" s="43">
        <v>85080</v>
      </c>
      <c r="S56" s="43">
        <v>84400</v>
      </c>
      <c r="T56" s="43">
        <v>83619</v>
      </c>
      <c r="U56" s="43">
        <v>82738</v>
      </c>
      <c r="V56" s="43">
        <v>82075</v>
      </c>
      <c r="W56" s="43">
        <v>81308</v>
      </c>
      <c r="X56" s="43">
        <v>80450</v>
      </c>
      <c r="Y56" s="43">
        <v>79599</v>
      </c>
      <c r="Z56" s="43">
        <v>78415</v>
      </c>
      <c r="AA56" s="43">
        <v>76708</v>
      </c>
      <c r="AB56" s="43">
        <v>75269</v>
      </c>
      <c r="AC56" s="43">
        <v>73827</v>
      </c>
      <c r="AD56" s="43">
        <v>72318</v>
      </c>
    </row>
    <row r="57" spans="1:30" s="44" customFormat="1" ht="12.75" x14ac:dyDescent="0.2">
      <c r="A57" s="3" t="s">
        <v>22</v>
      </c>
      <c r="B57" s="3" t="s">
        <v>9</v>
      </c>
      <c r="C57" s="43">
        <v>34620</v>
      </c>
      <c r="D57" s="43">
        <v>33624</v>
      </c>
      <c r="E57" s="43">
        <v>32776</v>
      </c>
      <c r="F57" s="43">
        <v>31538</v>
      </c>
      <c r="G57" s="43">
        <v>30913</v>
      </c>
      <c r="H57" s="43">
        <v>30139</v>
      </c>
      <c r="I57" s="43">
        <v>29285</v>
      </c>
      <c r="J57" s="43">
        <v>28470</v>
      </c>
      <c r="K57" s="43">
        <v>27619</v>
      </c>
      <c r="L57" s="43">
        <v>26836</v>
      </c>
      <c r="M57" s="43">
        <v>26154</v>
      </c>
      <c r="N57" s="43">
        <v>25288</v>
      </c>
      <c r="O57" s="43">
        <v>24549</v>
      </c>
      <c r="P57" s="43">
        <v>23786</v>
      </c>
      <c r="Q57" s="43">
        <v>23011</v>
      </c>
      <c r="R57" s="43">
        <v>22203</v>
      </c>
      <c r="S57" s="43">
        <v>21488</v>
      </c>
      <c r="T57" s="43">
        <v>21003</v>
      </c>
      <c r="U57" s="43">
        <v>20332</v>
      </c>
      <c r="V57" s="43">
        <v>19711</v>
      </c>
      <c r="W57" s="43">
        <v>19043</v>
      </c>
      <c r="X57" s="43">
        <v>18490</v>
      </c>
      <c r="Y57" s="43">
        <v>17999</v>
      </c>
      <c r="Z57" s="43">
        <v>17965</v>
      </c>
      <c r="AA57" s="43">
        <v>17027</v>
      </c>
      <c r="AB57" s="43">
        <v>16641</v>
      </c>
      <c r="AC57" s="43">
        <v>16231</v>
      </c>
      <c r="AD57" s="43">
        <v>15816</v>
      </c>
    </row>
    <row r="58" spans="1:30" s="44" customFormat="1" ht="18" x14ac:dyDescent="0.2">
      <c r="A58" s="1"/>
      <c r="B58" s="1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spans="1:30" s="44" customFormat="1" ht="25.5" x14ac:dyDescent="0.2">
      <c r="A59" s="10" t="str">
        <f>A25</f>
        <v>AA 3.2 
Rentes moyennes (Suva)</v>
      </c>
      <c r="B59" s="10" t="str">
        <f>B25</f>
        <v>UV 3.2
Durchschnittliche Suva-Renten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30" s="44" customFormat="1" ht="12.75" x14ac:dyDescent="0.2">
      <c r="A60" s="10" t="s">
        <v>26</v>
      </c>
      <c r="B60" s="10" t="s">
        <v>25</v>
      </c>
      <c r="C60" s="43">
        <v>1996</v>
      </c>
      <c r="D60" s="43">
        <v>1997</v>
      </c>
      <c r="E60" s="43">
        <v>1998</v>
      </c>
      <c r="F60" s="43">
        <v>1999</v>
      </c>
      <c r="G60" s="43">
        <v>2000</v>
      </c>
      <c r="H60" s="43">
        <v>2001</v>
      </c>
      <c r="I60" s="43">
        <v>2002</v>
      </c>
      <c r="J60" s="43">
        <v>2003</v>
      </c>
      <c r="K60" s="43">
        <v>2004</v>
      </c>
      <c r="L60" s="43">
        <v>2005</v>
      </c>
      <c r="M60" s="43">
        <v>2006</v>
      </c>
      <c r="N60" s="43">
        <v>2007</v>
      </c>
      <c r="O60" s="43">
        <v>2008</v>
      </c>
      <c r="P60" s="43">
        <v>2009</v>
      </c>
      <c r="Q60" s="43">
        <v>2010</v>
      </c>
      <c r="R60" s="43">
        <v>2011</v>
      </c>
      <c r="S60" s="43">
        <v>2012</v>
      </c>
      <c r="T60" s="43">
        <v>2013</v>
      </c>
      <c r="U60" s="43">
        <v>2014</v>
      </c>
      <c r="V60" s="43">
        <v>2015</v>
      </c>
      <c r="W60" s="43">
        <v>2016</v>
      </c>
      <c r="X60" s="43">
        <v>2017</v>
      </c>
      <c r="Y60" s="43">
        <v>2018</v>
      </c>
      <c r="Z60" s="43">
        <v>2019</v>
      </c>
      <c r="AA60" s="43">
        <v>2020</v>
      </c>
      <c r="AB60" s="43">
        <v>2021</v>
      </c>
      <c r="AC60" s="43">
        <v>2022</v>
      </c>
      <c r="AD60" s="43">
        <v>2023</v>
      </c>
    </row>
    <row r="61" spans="1:30" s="44" customFormat="1" ht="12.75" x14ac:dyDescent="0.2">
      <c r="A61" s="3" t="s">
        <v>21</v>
      </c>
      <c r="B61" s="3" t="s">
        <v>4</v>
      </c>
      <c r="C61" s="43">
        <v>8940</v>
      </c>
      <c r="D61" s="43">
        <v>9414</v>
      </c>
      <c r="E61" s="43">
        <v>9660</v>
      </c>
      <c r="F61" s="43">
        <v>9984</v>
      </c>
      <c r="G61" s="43">
        <v>10284</v>
      </c>
      <c r="H61" s="43">
        <v>10878</v>
      </c>
      <c r="I61" s="43">
        <v>11214</v>
      </c>
      <c r="J61" s="43">
        <v>11688</v>
      </c>
      <c r="K61" s="43">
        <v>12006</v>
      </c>
      <c r="L61" s="43">
        <v>12468</v>
      </c>
      <c r="M61" s="43">
        <v>12858</v>
      </c>
      <c r="N61" s="43">
        <v>13350</v>
      </c>
      <c r="O61" s="43">
        <v>13692</v>
      </c>
      <c r="P61" s="43">
        <v>14454</v>
      </c>
      <c r="Q61" s="43">
        <v>14604</v>
      </c>
      <c r="R61" s="43">
        <v>14754</v>
      </c>
      <c r="S61" s="43">
        <v>14886.78</v>
      </c>
      <c r="T61" s="43">
        <v>15032.04</v>
      </c>
      <c r="U61" s="43">
        <v>15189.96</v>
      </c>
      <c r="V61" s="43">
        <v>15337.86</v>
      </c>
      <c r="W61" s="43">
        <v>15472.560000000001</v>
      </c>
      <c r="X61" s="43">
        <v>15607.800000000001</v>
      </c>
      <c r="Y61" s="43">
        <v>15732</v>
      </c>
      <c r="Z61" s="43">
        <v>15864</v>
      </c>
      <c r="AA61" s="43">
        <v>15996</v>
      </c>
      <c r="AB61" s="43">
        <v>16128</v>
      </c>
      <c r="AC61" s="43">
        <v>16476</v>
      </c>
      <c r="AD61" s="43">
        <v>16836</v>
      </c>
    </row>
    <row r="62" spans="1:30" s="44" customFormat="1" ht="13.5" customHeight="1" x14ac:dyDescent="0.2">
      <c r="A62" s="3" t="s">
        <v>22</v>
      </c>
      <c r="B62" s="3" t="s">
        <v>9</v>
      </c>
      <c r="C62" s="43">
        <v>13152</v>
      </c>
      <c r="D62" s="43">
        <v>13650</v>
      </c>
      <c r="E62" s="43">
        <v>13896</v>
      </c>
      <c r="F62" s="43">
        <v>14226</v>
      </c>
      <c r="G62" s="43">
        <v>14502</v>
      </c>
      <c r="H62" s="43">
        <v>15144</v>
      </c>
      <c r="I62" s="43">
        <v>15456</v>
      </c>
      <c r="J62" s="43">
        <v>15942</v>
      </c>
      <c r="K62" s="43">
        <v>16290</v>
      </c>
      <c r="L62" s="43">
        <v>16830</v>
      </c>
      <c r="M62" s="43">
        <v>17118</v>
      </c>
      <c r="N62" s="43">
        <v>17802</v>
      </c>
      <c r="O62" s="43">
        <v>18150</v>
      </c>
      <c r="P62" s="43">
        <v>19182</v>
      </c>
      <c r="Q62" s="43">
        <v>19578</v>
      </c>
      <c r="R62" s="43">
        <v>20094</v>
      </c>
      <c r="S62" s="43">
        <v>20507.34</v>
      </c>
      <c r="T62" s="43">
        <v>20943.239999999998</v>
      </c>
      <c r="U62" s="43">
        <v>21371.64</v>
      </c>
      <c r="V62" s="43">
        <v>21802.62</v>
      </c>
      <c r="W62" s="43">
        <v>22296.9</v>
      </c>
      <c r="X62" s="43">
        <v>22801.739999999998</v>
      </c>
      <c r="Y62" s="43">
        <v>23304</v>
      </c>
      <c r="Z62" s="43">
        <v>23784</v>
      </c>
      <c r="AA62" s="43">
        <v>24252</v>
      </c>
      <c r="AB62" s="43">
        <v>24744</v>
      </c>
      <c r="AC62" s="43">
        <v>25548</v>
      </c>
      <c r="AD62" s="43">
        <v>26436</v>
      </c>
    </row>
  </sheetData>
  <pageMargins left="0.16" right="0.22" top="0.35" bottom="0.19" header="0.31496062992125984" footer="0.16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9"/>
  <sheetViews>
    <sheetView zoomScale="96" zoomScaleNormal="96" zoomScaleSheetLayoutView="100" workbookViewId="0"/>
  </sheetViews>
  <sheetFormatPr baseColWidth="10" defaultRowHeight="10.5" outlineLevelRow="1" outlineLevelCol="1" x14ac:dyDescent="0.15"/>
  <cols>
    <col min="1" max="1" width="49.1640625" style="26" customWidth="1"/>
    <col min="2" max="2" width="56.1640625" style="26" customWidth="1"/>
    <col min="3" max="14" width="12.83203125" style="26" hidden="1" customWidth="1" outlineLevel="1"/>
    <col min="15" max="15" width="12.83203125" style="26" customWidth="1" collapsed="1"/>
    <col min="16" max="18" width="12.83203125" style="26" hidden="1" customWidth="1" outlineLevel="1"/>
    <col min="19" max="19" width="12.83203125" style="26" customWidth="1" collapsed="1"/>
    <col min="20" max="28" width="12.83203125" style="26" hidden="1" customWidth="1" outlineLevel="1"/>
    <col min="29" max="29" width="12.83203125" style="26" customWidth="1" collapsed="1"/>
    <col min="30" max="34" width="12.83203125" style="26" hidden="1" customWidth="1" outlineLevel="1"/>
    <col min="35" max="38" width="12.83203125" style="26" hidden="1" customWidth="1" outlineLevel="1" collapsed="1"/>
    <col min="39" max="39" width="12.83203125" style="26" customWidth="1" collapsed="1"/>
    <col min="40" max="40" width="12.83203125" style="26" hidden="1" customWidth="1" outlineLevel="1" collapsed="1"/>
    <col min="41" max="41" width="12.83203125" style="26" customWidth="1" collapsed="1"/>
    <col min="42" max="44" width="12.83203125" style="26" customWidth="1"/>
    <col min="45" max="16384" width="12" style="26"/>
  </cols>
  <sheetData>
    <row r="1" spans="1:46" ht="72" customHeight="1" x14ac:dyDescent="0.15">
      <c r="A1" s="6" t="s">
        <v>33</v>
      </c>
      <c r="B1" s="6" t="s">
        <v>34</v>
      </c>
      <c r="AQ1" s="27" t="s">
        <v>68</v>
      </c>
      <c r="AR1" s="27" t="s">
        <v>69</v>
      </c>
    </row>
    <row r="2" spans="1:46" ht="25.5" x14ac:dyDescent="0.2">
      <c r="A2" s="2"/>
      <c r="B2" s="2"/>
      <c r="C2" s="11">
        <v>1984</v>
      </c>
      <c r="D2" s="11">
        <v>1985</v>
      </c>
      <c r="E2" s="11">
        <v>1986</v>
      </c>
      <c r="F2" s="11">
        <v>1987</v>
      </c>
      <c r="G2" s="11">
        <v>1988</v>
      </c>
      <c r="H2" s="11">
        <v>1989</v>
      </c>
      <c r="I2" s="11">
        <v>1990</v>
      </c>
      <c r="J2" s="11">
        <v>1991</v>
      </c>
      <c r="K2" s="11">
        <v>1992</v>
      </c>
      <c r="L2" s="11">
        <v>1993</v>
      </c>
      <c r="M2" s="11">
        <v>1994</v>
      </c>
      <c r="N2" s="11">
        <v>1995</v>
      </c>
      <c r="O2" s="12">
        <v>1996</v>
      </c>
      <c r="P2" s="12">
        <v>1997</v>
      </c>
      <c r="Q2" s="12">
        <v>1998</v>
      </c>
      <c r="R2" s="12">
        <v>1999</v>
      </c>
      <c r="S2" s="12">
        <v>2000</v>
      </c>
      <c r="T2" s="12">
        <v>2001</v>
      </c>
      <c r="U2" s="12">
        <v>2002</v>
      </c>
      <c r="V2" s="12">
        <v>2003</v>
      </c>
      <c r="W2" s="12">
        <v>2004</v>
      </c>
      <c r="X2" s="12">
        <v>2005</v>
      </c>
      <c r="Y2" s="12">
        <v>2006</v>
      </c>
      <c r="Z2" s="12">
        <v>2007</v>
      </c>
      <c r="AA2" s="12">
        <v>2008</v>
      </c>
      <c r="AB2" s="12">
        <v>2009</v>
      </c>
      <c r="AC2" s="12">
        <v>2010</v>
      </c>
      <c r="AD2" s="12">
        <v>2011</v>
      </c>
      <c r="AE2" s="12">
        <v>2012</v>
      </c>
      <c r="AF2" s="12">
        <v>2013</v>
      </c>
      <c r="AG2" s="12">
        <v>2014</v>
      </c>
      <c r="AH2" s="12">
        <v>2015</v>
      </c>
      <c r="AI2" s="11">
        <v>2016</v>
      </c>
      <c r="AJ2" s="11">
        <v>2017</v>
      </c>
      <c r="AK2" s="11">
        <v>2018</v>
      </c>
      <c r="AL2" s="11">
        <v>2019</v>
      </c>
      <c r="AM2" s="11">
        <v>2020</v>
      </c>
      <c r="AN2" s="11">
        <v>2021</v>
      </c>
      <c r="AO2" s="11">
        <v>2022</v>
      </c>
      <c r="AP2" s="11">
        <v>2023</v>
      </c>
      <c r="AQ2" s="28" t="s">
        <v>70</v>
      </c>
      <c r="AR2" s="28" t="s">
        <v>71</v>
      </c>
    </row>
    <row r="3" spans="1:46" ht="14.25" x14ac:dyDescent="0.2">
      <c r="A3" s="9" t="s">
        <v>15</v>
      </c>
      <c r="B3" s="9" t="s">
        <v>14</v>
      </c>
      <c r="C3" s="13">
        <v>264837</v>
      </c>
      <c r="D3" s="13">
        <v>287912</v>
      </c>
      <c r="E3" s="13">
        <v>297415</v>
      </c>
      <c r="F3" s="13">
        <v>310009</v>
      </c>
      <c r="G3" s="13">
        <v>321301</v>
      </c>
      <c r="H3" s="13">
        <v>324404</v>
      </c>
      <c r="I3" s="13">
        <v>332117</v>
      </c>
      <c r="J3" s="13">
        <v>338630</v>
      </c>
      <c r="K3" s="13">
        <v>342674</v>
      </c>
      <c r="L3" s="13">
        <v>347159</v>
      </c>
      <c r="M3" s="13">
        <v>355996</v>
      </c>
      <c r="N3" s="13">
        <v>358767</v>
      </c>
      <c r="O3" s="14">
        <v>49</v>
      </c>
      <c r="P3" s="15">
        <v>47</v>
      </c>
      <c r="Q3" s="15">
        <v>41</v>
      </c>
      <c r="R3" s="15">
        <v>40</v>
      </c>
      <c r="S3" s="15">
        <v>42</v>
      </c>
      <c r="T3" s="15">
        <v>43</v>
      </c>
      <c r="U3" s="15">
        <v>43</v>
      </c>
      <c r="V3" s="15">
        <v>40</v>
      </c>
      <c r="W3" s="15">
        <v>39</v>
      </c>
      <c r="X3" s="15">
        <v>36</v>
      </c>
      <c r="Y3" s="15">
        <v>36</v>
      </c>
      <c r="Z3" s="15">
        <v>38</v>
      </c>
      <c r="AA3" s="15">
        <v>38</v>
      </c>
      <c r="AB3" s="15">
        <v>37</v>
      </c>
      <c r="AC3" s="15">
        <v>35</v>
      </c>
      <c r="AD3" s="15">
        <v>31</v>
      </c>
      <c r="AE3" s="15">
        <v>31</v>
      </c>
      <c r="AF3" s="15">
        <v>29</v>
      </c>
      <c r="AG3" s="15">
        <v>29</v>
      </c>
      <c r="AH3" s="15">
        <v>29</v>
      </c>
      <c r="AI3" s="15">
        <v>29</v>
      </c>
      <c r="AJ3" s="15">
        <v>29</v>
      </c>
      <c r="AK3" s="15">
        <v>29</v>
      </c>
      <c r="AL3" s="15">
        <v>27</v>
      </c>
      <c r="AM3" s="15">
        <v>26</v>
      </c>
      <c r="AN3" s="15">
        <v>24</v>
      </c>
      <c r="AO3" s="15">
        <v>22</v>
      </c>
      <c r="AP3" s="15">
        <v>22</v>
      </c>
      <c r="AQ3" s="29">
        <f>IF(OR(AO3="…",AN3="…")=TRUE,"…",((AO3-AN3)/ABS(AN3)))</f>
        <v>-8.3333333333333329E-2</v>
      </c>
      <c r="AR3" s="30">
        <f>IF(ISERROR(AVERAGE(,(AG3-AF3)/ABS(AF3),(AH3-AG3)/ABS(AG3),(AI3-AH3)/ABS(AH3),(AJ3-AI3)/ABS(AI3),(AK3-AJ3)/ABS(AJ3),(AL3-AK3)/ABS(AK3),(AM3-AL3)/ABS(AL3),(AN3-AM3)/ABS(AM3),(AO3-AN3)/ABS(AN3))),"…",AVERAGE((AF3-AE3)/ABS(AE3),(AG3-AF3)/ABS(AF3),(AH3-AG3)/ABS(AG3),(AI3-AH3)/ABS(AH3),(AJ3-AI3)/ABS(AI3),(AK3-AJ3)/ABS(AJ3),(AL3-AK3)/ABS(AK3),(AM3-AL3)/ABS(AL3),(AN3-AM3)/ABS(AM3),(AO3-AN3)/ABS(AN3),(AP3-AO3)/ABS(AO3)))</f>
        <v>-3.0070463051553153E-2</v>
      </c>
    </row>
    <row r="4" spans="1:46" ht="12.75" x14ac:dyDescent="0.2">
      <c r="A4" s="9" t="s">
        <v>0</v>
      </c>
      <c r="B4" s="9" t="s">
        <v>1</v>
      </c>
      <c r="C4" s="13">
        <v>264837</v>
      </c>
      <c r="D4" s="13">
        <v>287912</v>
      </c>
      <c r="E4" s="13">
        <v>297415</v>
      </c>
      <c r="F4" s="13">
        <v>310009</v>
      </c>
      <c r="G4" s="13">
        <v>321301</v>
      </c>
      <c r="H4" s="13">
        <v>324404</v>
      </c>
      <c r="I4" s="13">
        <v>332117</v>
      </c>
      <c r="J4" s="13">
        <v>338630</v>
      </c>
      <c r="K4" s="13">
        <v>342674</v>
      </c>
      <c r="L4" s="13">
        <v>347159</v>
      </c>
      <c r="M4" s="13">
        <v>355996</v>
      </c>
      <c r="N4" s="13">
        <v>358767</v>
      </c>
      <c r="O4" s="14">
        <v>365030</v>
      </c>
      <c r="P4" s="13">
        <v>359961</v>
      </c>
      <c r="Q4" s="13">
        <v>374971</v>
      </c>
      <c r="R4" s="13">
        <v>378914</v>
      </c>
      <c r="S4" s="13">
        <v>387734</v>
      </c>
      <c r="T4" s="13">
        <v>395259</v>
      </c>
      <c r="U4" s="13">
        <v>400794</v>
      </c>
      <c r="V4" s="13">
        <v>404943</v>
      </c>
      <c r="W4" s="13">
        <v>413547</v>
      </c>
      <c r="X4" s="13">
        <v>429392</v>
      </c>
      <c r="Y4" s="13">
        <v>440409</v>
      </c>
      <c r="Z4" s="13">
        <v>456401</v>
      </c>
      <c r="AA4" s="13">
        <v>485690</v>
      </c>
      <c r="AB4" s="13">
        <v>505483</v>
      </c>
      <c r="AC4" s="13">
        <v>517802</v>
      </c>
      <c r="AD4" s="13">
        <v>532986</v>
      </c>
      <c r="AE4" s="13">
        <v>548335</v>
      </c>
      <c r="AF4" s="13">
        <v>561850</v>
      </c>
      <c r="AG4" s="13">
        <v>578896</v>
      </c>
      <c r="AH4" s="13">
        <v>590861</v>
      </c>
      <c r="AI4" s="13">
        <v>601251</v>
      </c>
      <c r="AJ4" s="13">
        <v>609123</v>
      </c>
      <c r="AK4" s="13">
        <v>618424</v>
      </c>
      <c r="AL4" s="13">
        <v>626833</v>
      </c>
      <c r="AM4" s="13">
        <v>639621</v>
      </c>
      <c r="AN4" s="13">
        <v>645577</v>
      </c>
      <c r="AO4" s="13">
        <v>653227</v>
      </c>
      <c r="AP4" s="45">
        <v>654825</v>
      </c>
      <c r="AQ4" s="46">
        <f>IF(OR(AP4="…",AO4="…")=TRUE,"…",((AP4-AO4)/ABS(AO4)))</f>
        <v>2.4463165178414243E-3</v>
      </c>
      <c r="AR4" s="47">
        <f>IF(ISERROR(AVERAGE((AF4-AE4)/ABS(AE4),(AG4-AF4)/ABS(AF4),(AH4-AG4)/ABS(AG4),(AI4-AH4)/ABS(AH4),(AJ4-AI4)/ABS(AI4),(AK4-AJ4)/ABS(AJ4),(AL4-AK4)/ABS(AK4),(AM4-AL4)/ABS(AL4),(AN4-AM4)/ABS(AM4),(AO4-AN4)/ABS(AN4))),"…",AVERAGE((AF4-AE4)/ABS(AE4),(AG4-AF4)/ABS(AF4),(AH4-AG4)/ABS(AG4),(AI4-AH4)/ABS(AH4),(AJ4-AI4)/ABS(AI4),(AK4-AJ4)/ABS(AJ4),(AL4-AK4)/ABS(AK4),(AM4-AL4)/ABS(AL4),(AN4-AM4)/ABS(AM4),(AO4-AN4)/ABS(AN4)))</f>
        <v>1.7676181977969659E-2</v>
      </c>
    </row>
    <row r="5" spans="1:46" ht="29.25" customHeight="1" x14ac:dyDescent="0.2">
      <c r="A5" s="9" t="s">
        <v>16</v>
      </c>
      <c r="B5" s="9" t="s">
        <v>65</v>
      </c>
      <c r="C5" s="13">
        <v>2915</v>
      </c>
      <c r="D5" s="13">
        <v>3012</v>
      </c>
      <c r="E5" s="13">
        <v>3101</v>
      </c>
      <c r="F5" s="13">
        <v>3213</v>
      </c>
      <c r="G5" s="13">
        <v>3275</v>
      </c>
      <c r="H5" s="13">
        <v>3352</v>
      </c>
      <c r="I5" s="13">
        <v>3420</v>
      </c>
      <c r="J5" s="13">
        <v>3383</v>
      </c>
      <c r="K5" s="13">
        <v>3308</v>
      </c>
      <c r="L5" s="13">
        <v>3246</v>
      </c>
      <c r="M5" s="13">
        <v>3247</v>
      </c>
      <c r="N5" s="13">
        <v>3228</v>
      </c>
      <c r="O5" s="14">
        <v>3200</v>
      </c>
      <c r="P5" s="16">
        <v>3206</v>
      </c>
      <c r="Q5" s="16">
        <v>3233</v>
      </c>
      <c r="R5" s="16">
        <v>3337</v>
      </c>
      <c r="S5" s="16">
        <v>3443</v>
      </c>
      <c r="T5" s="16">
        <v>3335</v>
      </c>
      <c r="U5" s="16">
        <v>3308</v>
      </c>
      <c r="V5" s="16">
        <v>3262.2249999999999</v>
      </c>
      <c r="W5" s="16">
        <v>3332.9749999999999</v>
      </c>
      <c r="X5" s="16">
        <v>3332.7829999999999</v>
      </c>
      <c r="Y5" s="16">
        <v>3420.2460000000001</v>
      </c>
      <c r="Z5" s="16">
        <v>3562.6689999999999</v>
      </c>
      <c r="AA5" s="16">
        <v>3562.6689999999999</v>
      </c>
      <c r="AB5" s="16">
        <v>3605.3710000000001</v>
      </c>
      <c r="AC5" s="16">
        <v>3700.0520000000001</v>
      </c>
      <c r="AD5" s="16">
        <v>3846.7370000000001</v>
      </c>
      <c r="AE5" s="16">
        <v>3873.8939999999998</v>
      </c>
      <c r="AF5" s="16">
        <v>3880.1120000000001</v>
      </c>
      <c r="AG5" s="16">
        <v>3944.6909999999998</v>
      </c>
      <c r="AH5" s="16">
        <v>3965.6</v>
      </c>
      <c r="AI5" s="16">
        <v>4010.8380000000002</v>
      </c>
      <c r="AJ5" s="16">
        <v>4058.79</v>
      </c>
      <c r="AK5" s="16">
        <v>4114.8450000000003</v>
      </c>
      <c r="AL5" s="16">
        <v>4184.1270000000004</v>
      </c>
      <c r="AM5" s="16">
        <v>4156.0349999999999</v>
      </c>
      <c r="AN5" s="16">
        <v>4256</v>
      </c>
      <c r="AO5" s="16">
        <v>4357</v>
      </c>
      <c r="AP5" s="48">
        <v>4469</v>
      </c>
      <c r="AQ5" s="47">
        <f t="shared" ref="AQ5" si="0">IF(OR(AP5="…",AO5="…")=TRUE,"…",((AP5-AO5)/ABS(AO5)))</f>
        <v>2.5705760844617856E-2</v>
      </c>
      <c r="AR5" s="47">
        <f>IF(ISERROR(AVERAGE((AF5-AE5)/ABS(AE5),(AG5-AF5)/ABS(AF5),(AH5-AG5)/ABS(AG5),(AI5-AH5)/ABS(AH5),(AJ5-AI5)/ABS(AI5),(AK5-AJ5)/ABS(AJ5),(AL5-AK5)/ABS(AK5),(AM5-AL5)/ABS(AL5),(AN5-AM5)/ABS(AM5),(AO5-AN5)/ABS(AN5))),"…",AVERAGE((AF5-AE5)/ABS(AE5),(AG5-AF5)/ABS(AF5),(AH5-AG5)/ABS(AG5),(AI5-AH5)/ABS(AH5),(AJ5-AI5)/ABS(AI5),(AK5-AJ5)/ABS(AJ5),(AL5-AK5)/ABS(AK5),(AM5-AL5)/ABS(AL5),(AN5-AM5)/ABS(AM5),(AO5-AN5)/ABS(AN5)))</f>
        <v>1.186305323297278E-2</v>
      </c>
    </row>
    <row r="6" spans="1:46" ht="12.75" customHeight="1" x14ac:dyDescent="0.15">
      <c r="A6" s="8" t="s">
        <v>7</v>
      </c>
      <c r="B6" s="8" t="s">
        <v>2</v>
      </c>
      <c r="O6" s="37"/>
      <c r="AP6" s="38"/>
      <c r="AQ6" s="39"/>
      <c r="AR6" s="39"/>
    </row>
    <row r="7" spans="1:46" ht="14.25" x14ac:dyDescent="0.2">
      <c r="A7" s="7" t="s">
        <v>18</v>
      </c>
      <c r="B7" s="7" t="s">
        <v>31</v>
      </c>
      <c r="C7" s="17" t="s">
        <v>24</v>
      </c>
      <c r="D7" s="17" t="s">
        <v>24</v>
      </c>
      <c r="E7" s="17" t="s">
        <v>24</v>
      </c>
      <c r="F7" s="17">
        <v>43186</v>
      </c>
      <c r="G7" s="17" t="s">
        <v>24</v>
      </c>
      <c r="H7" s="17" t="s">
        <v>24</v>
      </c>
      <c r="I7" s="17" t="s">
        <v>24</v>
      </c>
      <c r="J7" s="17" t="s">
        <v>24</v>
      </c>
      <c r="K7" s="17">
        <v>42953</v>
      </c>
      <c r="L7" s="17">
        <v>43178</v>
      </c>
      <c r="M7" s="17">
        <v>43298</v>
      </c>
      <c r="N7" s="17">
        <v>43309</v>
      </c>
      <c r="O7" s="20">
        <v>43300</v>
      </c>
      <c r="P7" s="17">
        <v>43224</v>
      </c>
      <c r="Q7" s="17">
        <v>43319</v>
      </c>
      <c r="R7" s="17">
        <v>43345</v>
      </c>
      <c r="S7" s="17">
        <v>43293</v>
      </c>
      <c r="T7" s="17">
        <v>43383</v>
      </c>
      <c r="U7" s="17">
        <v>43572</v>
      </c>
      <c r="V7" s="17">
        <v>43843</v>
      </c>
      <c r="W7" s="17">
        <v>44081</v>
      </c>
      <c r="X7" s="17">
        <v>44206</v>
      </c>
      <c r="Y7" s="17">
        <v>43857</v>
      </c>
      <c r="Z7" s="17">
        <v>43691</v>
      </c>
      <c r="AA7" s="17">
        <v>43303</v>
      </c>
      <c r="AB7" s="17">
        <v>43068</v>
      </c>
      <c r="AC7" s="17">
        <v>42742</v>
      </c>
      <c r="AD7" s="17">
        <v>42361</v>
      </c>
      <c r="AE7" s="17">
        <v>41825</v>
      </c>
      <c r="AF7" s="17">
        <v>41298</v>
      </c>
      <c r="AG7" s="17">
        <v>40758</v>
      </c>
      <c r="AH7" s="17">
        <v>40216</v>
      </c>
      <c r="AI7" s="17">
        <v>39754</v>
      </c>
      <c r="AJ7" s="17">
        <v>39188</v>
      </c>
      <c r="AK7" s="17">
        <v>38685</v>
      </c>
      <c r="AL7" s="17">
        <v>38063</v>
      </c>
      <c r="AM7" s="17">
        <v>37034</v>
      </c>
      <c r="AN7" s="17">
        <v>36086</v>
      </c>
      <c r="AO7" s="17">
        <v>35208</v>
      </c>
      <c r="AP7" s="31">
        <v>34384</v>
      </c>
      <c r="AQ7" s="29">
        <f>IF(OR(AP7="…",AO7="…")=TRUE,"…",((AP7-AO7)/ABS(AO7)))</f>
        <v>-2.3403771870029538E-2</v>
      </c>
      <c r="AR7" s="29">
        <f t="shared" ref="AR7:AR23" si="1">IF(ISERROR(AVERAGE(,(AG7-AF7)/ABS(AF7),(AH7-AG7)/ABS(AG7),(AI7-AH7)/ABS(AH7),(AJ7-AI7)/ABS(AI7),(AK7-AJ7)/ABS(AJ7),(AL7-AK7)/ABS(AK7),(AM7-AL7)/ABS(AL7),(AN7-AM7)/ABS(AM7),(AO7-AN7)/ABS(AN7))),"…",AVERAGE((AF7-AE7)/ABS(AE7),(AG7-AF7)/ABS(AF7),(AH7-AG7)/ABS(AG7),(AI7-AH7)/ABS(AH7),(AJ7-AI7)/ABS(AI7),(AK7-AJ7)/ABS(AJ7),(AL7-AK7)/ABS(AK7),(AM7-AL7)/ABS(AL7),(AN7-AM7)/ABS(AM7),(AO7-AN7)/ABS(AN7),(AP7-AO7)/ABS(AO7)))</f>
        <v>-1.763456830860137E-2</v>
      </c>
      <c r="AT7" s="32"/>
    </row>
    <row r="8" spans="1:46" ht="14.25" x14ac:dyDescent="0.2">
      <c r="A8" s="7" t="s">
        <v>17</v>
      </c>
      <c r="B8" s="7" t="s">
        <v>32</v>
      </c>
      <c r="C8" s="17" t="s">
        <v>24</v>
      </c>
      <c r="D8" s="17" t="s">
        <v>24</v>
      </c>
      <c r="E8" s="17" t="s">
        <v>24</v>
      </c>
      <c r="F8" s="17" t="s">
        <v>89</v>
      </c>
      <c r="G8" s="17" t="s">
        <v>24</v>
      </c>
      <c r="H8" s="17" t="s">
        <v>24</v>
      </c>
      <c r="I8" s="17" t="s">
        <v>24</v>
      </c>
      <c r="J8" s="17" t="s">
        <v>24</v>
      </c>
      <c r="K8" s="17" t="s">
        <v>89</v>
      </c>
      <c r="L8" s="17" t="s">
        <v>24</v>
      </c>
      <c r="M8" s="17">
        <v>11879</v>
      </c>
      <c r="N8" s="17">
        <v>11552</v>
      </c>
      <c r="O8" s="20">
        <v>11221</v>
      </c>
      <c r="P8" s="17">
        <v>10906</v>
      </c>
      <c r="Q8" s="17">
        <v>10691</v>
      </c>
      <c r="R8" s="17">
        <v>10291</v>
      </c>
      <c r="S8" s="17">
        <v>10102</v>
      </c>
      <c r="T8" s="17">
        <v>9835</v>
      </c>
      <c r="U8" s="17">
        <v>9544</v>
      </c>
      <c r="V8" s="17">
        <v>9216</v>
      </c>
      <c r="W8" s="17">
        <v>8972</v>
      </c>
      <c r="X8" s="17">
        <v>8672</v>
      </c>
      <c r="Y8" s="17">
        <v>8483</v>
      </c>
      <c r="Z8" s="17">
        <v>8290</v>
      </c>
      <c r="AA8" s="17">
        <v>8089</v>
      </c>
      <c r="AB8" s="17">
        <v>7880</v>
      </c>
      <c r="AC8" s="17">
        <v>7670</v>
      </c>
      <c r="AD8" s="17">
        <v>7419</v>
      </c>
      <c r="AE8" s="17">
        <v>7214</v>
      </c>
      <c r="AF8" s="17">
        <v>7122</v>
      </c>
      <c r="AG8" s="17">
        <v>6933</v>
      </c>
      <c r="AH8" s="17">
        <v>6782</v>
      </c>
      <c r="AI8" s="17">
        <v>6597</v>
      </c>
      <c r="AJ8" s="17">
        <v>6429</v>
      </c>
      <c r="AK8" s="17">
        <v>6304</v>
      </c>
      <c r="AL8" s="17">
        <v>6327</v>
      </c>
      <c r="AM8" s="17">
        <v>6055</v>
      </c>
      <c r="AN8" s="17">
        <v>5954</v>
      </c>
      <c r="AO8" s="17">
        <v>5836</v>
      </c>
      <c r="AP8" s="31">
        <v>5711</v>
      </c>
      <c r="AQ8" s="29">
        <f>IF(OR(AP8="…",AO8="…")=TRUE,"…",((AP8-AO8)/ABS(AO8)))</f>
        <v>-2.1418779986291981E-2</v>
      </c>
      <c r="AR8" s="29">
        <f t="shared" si="1"/>
        <v>-2.0956129241048116E-2</v>
      </c>
    </row>
    <row r="9" spans="1:46" ht="25.5" x14ac:dyDescent="0.2">
      <c r="A9" s="7" t="s">
        <v>13</v>
      </c>
      <c r="B9" s="7" t="s">
        <v>10</v>
      </c>
      <c r="C9" s="17" t="s">
        <v>23</v>
      </c>
      <c r="D9" s="17" t="s">
        <v>23</v>
      </c>
      <c r="E9" s="17" t="s">
        <v>23</v>
      </c>
      <c r="F9" s="17" t="s">
        <v>23</v>
      </c>
      <c r="G9" s="17" t="s">
        <v>23</v>
      </c>
      <c r="H9" s="17" t="s">
        <v>23</v>
      </c>
      <c r="I9" s="17" t="s">
        <v>23</v>
      </c>
      <c r="J9" s="17" t="s">
        <v>23</v>
      </c>
      <c r="K9" s="17">
        <v>3752</v>
      </c>
      <c r="L9" s="17">
        <v>4042</v>
      </c>
      <c r="M9" s="17">
        <v>3959</v>
      </c>
      <c r="N9" s="17">
        <v>3926</v>
      </c>
      <c r="O9" s="20">
        <v>4142</v>
      </c>
      <c r="P9" s="17">
        <v>4310</v>
      </c>
      <c r="Q9" s="17">
        <v>4213</v>
      </c>
      <c r="R9" s="17">
        <v>4299</v>
      </c>
      <c r="S9" s="17">
        <v>4507</v>
      </c>
      <c r="T9" s="17">
        <v>4750</v>
      </c>
      <c r="U9" s="17">
        <v>5121</v>
      </c>
      <c r="V9" s="17">
        <v>5342</v>
      </c>
      <c r="W9" s="17">
        <v>5341</v>
      </c>
      <c r="X9" s="17">
        <v>5309</v>
      </c>
      <c r="Y9" s="17">
        <v>5314</v>
      </c>
      <c r="Z9" s="17">
        <v>5289</v>
      </c>
      <c r="AA9" s="17">
        <v>5220</v>
      </c>
      <c r="AB9" s="17">
        <v>5501</v>
      </c>
      <c r="AC9" s="17">
        <v>5482</v>
      </c>
      <c r="AD9" s="17">
        <v>5502</v>
      </c>
      <c r="AE9" s="17">
        <v>5746</v>
      </c>
      <c r="AF9" s="17">
        <v>5927</v>
      </c>
      <c r="AG9" s="17">
        <v>6008</v>
      </c>
      <c r="AH9" s="17">
        <v>6173</v>
      </c>
      <c r="AI9" s="17">
        <v>6243</v>
      </c>
      <c r="AJ9" s="17">
        <v>6205</v>
      </c>
      <c r="AK9" s="17">
        <v>6129</v>
      </c>
      <c r="AL9" s="17">
        <v>6188</v>
      </c>
      <c r="AM9" s="17">
        <v>6580</v>
      </c>
      <c r="AN9" s="17">
        <v>6361</v>
      </c>
      <c r="AO9" s="17">
        <v>6498</v>
      </c>
      <c r="AP9" s="31">
        <v>6498</v>
      </c>
      <c r="AQ9" s="29">
        <f t="shared" ref="AQ9:AQ23" si="2">IF(OR(AP9="…",AO9="…")=TRUE,"…",((AP9-AO9)/ABS(AO9)))</f>
        <v>0</v>
      </c>
      <c r="AR9" s="29">
        <f t="shared" si="1"/>
        <v>1.1533102931129396E-2</v>
      </c>
    </row>
    <row r="10" spans="1:46" ht="15.75" customHeight="1" x14ac:dyDescent="0.2">
      <c r="A10" s="7" t="s">
        <v>19</v>
      </c>
      <c r="B10" s="7" t="s">
        <v>11</v>
      </c>
      <c r="C10" s="17" t="s">
        <v>23</v>
      </c>
      <c r="D10" s="17" t="s">
        <v>23</v>
      </c>
      <c r="E10" s="17" t="s">
        <v>23</v>
      </c>
      <c r="F10" s="17" t="s">
        <v>23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>
        <v>8442</v>
      </c>
      <c r="O10" s="20">
        <v>8694</v>
      </c>
      <c r="P10" s="17">
        <v>9144</v>
      </c>
      <c r="Q10" s="17">
        <v>9372</v>
      </c>
      <c r="R10" s="17">
        <v>9672</v>
      </c>
      <c r="S10" s="17">
        <v>9948</v>
      </c>
      <c r="T10" s="17">
        <v>10500</v>
      </c>
      <c r="U10" s="17">
        <v>10800</v>
      </c>
      <c r="V10" s="17">
        <v>11238</v>
      </c>
      <c r="W10" s="17">
        <v>11526</v>
      </c>
      <c r="X10" s="17">
        <v>11952</v>
      </c>
      <c r="Y10" s="17">
        <v>12246</v>
      </c>
      <c r="Z10" s="17">
        <v>12714</v>
      </c>
      <c r="AA10" s="17">
        <v>13038</v>
      </c>
      <c r="AB10" s="17">
        <v>13758</v>
      </c>
      <c r="AC10" s="17">
        <v>13890</v>
      </c>
      <c r="AD10" s="17">
        <v>14022</v>
      </c>
      <c r="AE10" s="17">
        <v>14165.52</v>
      </c>
      <c r="AF10" s="17">
        <v>14300.159999999998</v>
      </c>
      <c r="AG10" s="17">
        <v>14446.560000000001</v>
      </c>
      <c r="AH10" s="17">
        <v>14588.580000000002</v>
      </c>
      <c r="AI10" s="17">
        <v>14710.5</v>
      </c>
      <c r="AJ10" s="17">
        <v>14838</v>
      </c>
      <c r="AK10" s="17">
        <v>14952</v>
      </c>
      <c r="AL10" s="17">
        <v>15060</v>
      </c>
      <c r="AM10" s="17">
        <v>15156</v>
      </c>
      <c r="AN10" s="17">
        <v>15276</v>
      </c>
      <c r="AO10" s="17">
        <v>15588</v>
      </c>
      <c r="AP10" s="31">
        <v>15876</v>
      </c>
      <c r="AQ10" s="29">
        <f t="shared" si="2"/>
        <v>1.8475750577367205E-2</v>
      </c>
      <c r="AR10" s="29">
        <f t="shared" si="1"/>
        <v>1.0426893205853263E-2</v>
      </c>
    </row>
    <row r="11" spans="1:46" ht="25.5" x14ac:dyDescent="0.2">
      <c r="A11" s="4" t="s">
        <v>20</v>
      </c>
      <c r="B11" s="7" t="s">
        <v>12</v>
      </c>
      <c r="C11" s="17" t="s">
        <v>23</v>
      </c>
      <c r="D11" s="17" t="s">
        <v>23</v>
      </c>
      <c r="E11" s="17" t="s">
        <v>23</v>
      </c>
      <c r="F11" s="17" t="s">
        <v>23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>
        <v>13554</v>
      </c>
      <c r="O11" s="20">
        <v>13788</v>
      </c>
      <c r="P11" s="17">
        <v>14340</v>
      </c>
      <c r="Q11" s="17">
        <v>14610</v>
      </c>
      <c r="R11" s="17">
        <v>15006</v>
      </c>
      <c r="S11" s="17">
        <v>15342</v>
      </c>
      <c r="T11" s="17">
        <v>16044</v>
      </c>
      <c r="U11" s="17">
        <v>16398</v>
      </c>
      <c r="V11" s="17">
        <v>16950</v>
      </c>
      <c r="W11" s="17">
        <v>17352</v>
      </c>
      <c r="X11" s="17">
        <v>18006</v>
      </c>
      <c r="Y11" s="17">
        <v>18360</v>
      </c>
      <c r="Z11" s="17">
        <v>19140</v>
      </c>
      <c r="AA11" s="17">
        <v>19554</v>
      </c>
      <c r="AB11" s="17">
        <v>20718</v>
      </c>
      <c r="AC11" s="17">
        <v>21144</v>
      </c>
      <c r="AD11" s="17">
        <v>21750</v>
      </c>
      <c r="AE11" s="17">
        <v>22209.420000000002</v>
      </c>
      <c r="AF11" s="17">
        <v>22646.639999999999</v>
      </c>
      <c r="AG11" s="17">
        <v>23080.44</v>
      </c>
      <c r="AH11" s="17">
        <v>23527.920000000002</v>
      </c>
      <c r="AI11" s="17">
        <v>24012.9</v>
      </c>
      <c r="AJ11" s="17">
        <v>24486.54</v>
      </c>
      <c r="AK11" s="17">
        <v>24960</v>
      </c>
      <c r="AL11" s="17">
        <v>25428</v>
      </c>
      <c r="AM11" s="17">
        <v>25860</v>
      </c>
      <c r="AN11" s="17">
        <v>26244</v>
      </c>
      <c r="AO11" s="17">
        <v>26964</v>
      </c>
      <c r="AP11" s="31">
        <v>27732</v>
      </c>
      <c r="AQ11" s="33">
        <f t="shared" si="2"/>
        <v>2.8482421005785491E-2</v>
      </c>
      <c r="AR11" s="33">
        <f t="shared" si="1"/>
        <v>2.0400701695067802E-2</v>
      </c>
    </row>
    <row r="12" spans="1:46" ht="27.75" customHeight="1" x14ac:dyDescent="0.15">
      <c r="A12" s="8" t="s">
        <v>8</v>
      </c>
      <c r="B12" s="19" t="s">
        <v>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2"/>
      <c r="AQ12" s="39"/>
      <c r="AR12" s="39"/>
      <c r="AT12" s="32"/>
    </row>
    <row r="13" spans="1:46" ht="14.25" x14ac:dyDescent="0.2">
      <c r="A13" s="7" t="s">
        <v>18</v>
      </c>
      <c r="B13" s="7" t="s">
        <v>31</v>
      </c>
      <c r="C13" s="17" t="s">
        <v>24</v>
      </c>
      <c r="D13" s="17" t="s">
        <v>24</v>
      </c>
      <c r="E13" s="17" t="s">
        <v>24</v>
      </c>
      <c r="F13" s="17">
        <v>31287</v>
      </c>
      <c r="G13" s="17" t="s">
        <v>24</v>
      </c>
      <c r="H13" s="17" t="s">
        <v>24</v>
      </c>
      <c r="I13" s="17" t="s">
        <v>24</v>
      </c>
      <c r="J13" s="17" t="s">
        <v>24</v>
      </c>
      <c r="K13" s="17">
        <v>32576</v>
      </c>
      <c r="L13" s="17">
        <v>33208</v>
      </c>
      <c r="M13" s="17">
        <v>33789</v>
      </c>
      <c r="N13" s="17">
        <v>34228</v>
      </c>
      <c r="O13" s="20">
        <v>34686</v>
      </c>
      <c r="P13" s="17">
        <v>35022</v>
      </c>
      <c r="Q13" s="17">
        <v>35554</v>
      </c>
      <c r="R13" s="17">
        <v>35984</v>
      </c>
      <c r="S13" s="17">
        <v>36428</v>
      </c>
      <c r="T13" s="17">
        <v>36933</v>
      </c>
      <c r="U13" s="17">
        <v>37463</v>
      </c>
      <c r="V13" s="17">
        <v>38286</v>
      </c>
      <c r="W13" s="17">
        <v>39175</v>
      </c>
      <c r="X13" s="17">
        <v>39870</v>
      </c>
      <c r="Y13" s="17">
        <v>40587</v>
      </c>
      <c r="Z13" s="17">
        <v>40959</v>
      </c>
      <c r="AA13" s="17">
        <v>41074</v>
      </c>
      <c r="AB13" s="17">
        <v>41174</v>
      </c>
      <c r="AC13" s="17">
        <v>41265</v>
      </c>
      <c r="AD13" s="17">
        <v>41257</v>
      </c>
      <c r="AE13" s="17">
        <v>41068</v>
      </c>
      <c r="AF13" s="17">
        <v>40753</v>
      </c>
      <c r="AG13" s="17">
        <v>40361</v>
      </c>
      <c r="AH13" s="17">
        <v>40203</v>
      </c>
      <c r="AI13" s="17">
        <v>39866</v>
      </c>
      <c r="AJ13" s="17">
        <v>39524</v>
      </c>
      <c r="AK13" s="17">
        <v>39153</v>
      </c>
      <c r="AL13" s="17">
        <v>38567</v>
      </c>
      <c r="AM13" s="17">
        <v>37878</v>
      </c>
      <c r="AN13" s="17">
        <v>37373</v>
      </c>
      <c r="AO13" s="17">
        <v>36811</v>
      </c>
      <c r="AP13" s="31">
        <v>36134</v>
      </c>
      <c r="AQ13" s="29">
        <f t="shared" si="2"/>
        <v>-1.8391241748390425E-2</v>
      </c>
      <c r="AR13" s="29">
        <f t="shared" si="1"/>
        <v>-1.1558613702412995E-2</v>
      </c>
      <c r="AT13" s="32"/>
    </row>
    <row r="14" spans="1:46" ht="14.25" x14ac:dyDescent="0.2">
      <c r="A14" s="7" t="s">
        <v>17</v>
      </c>
      <c r="B14" s="7" t="s">
        <v>32</v>
      </c>
      <c r="C14" s="17" t="s">
        <v>24</v>
      </c>
      <c r="D14" s="17" t="s">
        <v>24</v>
      </c>
      <c r="E14" s="17" t="s">
        <v>24</v>
      </c>
      <c r="F14" s="17" t="s">
        <v>89</v>
      </c>
      <c r="G14" s="17" t="s">
        <v>24</v>
      </c>
      <c r="H14" s="17" t="s">
        <v>24</v>
      </c>
      <c r="I14" s="17" t="s">
        <v>24</v>
      </c>
      <c r="J14" s="17" t="s">
        <v>24</v>
      </c>
      <c r="K14" s="17" t="s">
        <v>89</v>
      </c>
      <c r="L14" s="17" t="s">
        <v>24</v>
      </c>
      <c r="M14" s="17">
        <v>24441</v>
      </c>
      <c r="N14" s="17">
        <v>23918</v>
      </c>
      <c r="O14" s="20">
        <v>23399</v>
      </c>
      <c r="P14" s="17">
        <v>22684</v>
      </c>
      <c r="Q14" s="17">
        <v>22007</v>
      </c>
      <c r="R14" s="17">
        <v>21134</v>
      </c>
      <c r="S14" s="17">
        <v>20680</v>
      </c>
      <c r="T14" s="17">
        <v>20163</v>
      </c>
      <c r="U14" s="17">
        <v>19591</v>
      </c>
      <c r="V14" s="17">
        <v>19087</v>
      </c>
      <c r="W14" s="17">
        <v>18457</v>
      </c>
      <c r="X14" s="17">
        <v>17955</v>
      </c>
      <c r="Y14" s="17">
        <v>17438</v>
      </c>
      <c r="Z14" s="17">
        <v>16767</v>
      </c>
      <c r="AA14" s="17">
        <v>16225</v>
      </c>
      <c r="AB14" s="17">
        <v>15668</v>
      </c>
      <c r="AC14" s="17">
        <v>15105</v>
      </c>
      <c r="AD14" s="17">
        <v>14558</v>
      </c>
      <c r="AE14" s="17">
        <v>14056</v>
      </c>
      <c r="AF14" s="17">
        <v>13652</v>
      </c>
      <c r="AG14" s="17">
        <v>13176</v>
      </c>
      <c r="AH14" s="17">
        <v>12719</v>
      </c>
      <c r="AI14" s="17">
        <v>12259</v>
      </c>
      <c r="AJ14" s="17">
        <v>11869</v>
      </c>
      <c r="AK14" s="17">
        <v>11503</v>
      </c>
      <c r="AL14" s="17">
        <v>11446</v>
      </c>
      <c r="AM14" s="17">
        <v>10789</v>
      </c>
      <c r="AN14" s="17">
        <v>10499</v>
      </c>
      <c r="AO14" s="17">
        <v>10207</v>
      </c>
      <c r="AP14" s="31">
        <v>9916</v>
      </c>
      <c r="AQ14" s="29">
        <f t="shared" si="2"/>
        <v>-2.850984618399138E-2</v>
      </c>
      <c r="AR14" s="29">
        <f t="shared" si="1"/>
        <v>-3.1151448788832449E-2</v>
      </c>
    </row>
    <row r="15" spans="1:46" ht="25.5" x14ac:dyDescent="0.2">
      <c r="A15" s="7" t="s">
        <v>13</v>
      </c>
      <c r="B15" s="7" t="s">
        <v>10</v>
      </c>
      <c r="C15" s="17" t="s">
        <v>23</v>
      </c>
      <c r="D15" s="17" t="s">
        <v>23</v>
      </c>
      <c r="E15" s="17" t="s">
        <v>23</v>
      </c>
      <c r="F15" s="17" t="s">
        <v>23</v>
      </c>
      <c r="G15" s="17" t="s">
        <v>23</v>
      </c>
      <c r="H15" s="17" t="s">
        <v>23</v>
      </c>
      <c r="I15" s="17" t="s">
        <v>23</v>
      </c>
      <c r="J15" s="17" t="s">
        <v>23</v>
      </c>
      <c r="K15" s="17">
        <v>3879</v>
      </c>
      <c r="L15" s="17">
        <v>4072</v>
      </c>
      <c r="M15" s="17">
        <v>3993</v>
      </c>
      <c r="N15" s="17">
        <v>4024</v>
      </c>
      <c r="O15" s="20">
        <v>4094</v>
      </c>
      <c r="P15" s="17">
        <v>4122</v>
      </c>
      <c r="Q15" s="17">
        <v>4089</v>
      </c>
      <c r="R15" s="17">
        <v>4187</v>
      </c>
      <c r="S15" s="17">
        <v>4262</v>
      </c>
      <c r="T15" s="17">
        <v>4509</v>
      </c>
      <c r="U15" s="17">
        <v>4796</v>
      </c>
      <c r="V15" s="17">
        <v>4968</v>
      </c>
      <c r="W15" s="17">
        <v>5036</v>
      </c>
      <c r="X15" s="17">
        <v>4961</v>
      </c>
      <c r="Y15" s="17">
        <v>4936</v>
      </c>
      <c r="Z15" s="17">
        <v>4854</v>
      </c>
      <c r="AA15" s="17">
        <v>4843</v>
      </c>
      <c r="AB15" s="17">
        <v>5058</v>
      </c>
      <c r="AC15" s="17">
        <v>4999</v>
      </c>
      <c r="AD15" s="17">
        <v>5012</v>
      </c>
      <c r="AE15" s="17">
        <v>5142</v>
      </c>
      <c r="AF15" s="17">
        <v>5275</v>
      </c>
      <c r="AG15" s="17">
        <v>5323</v>
      </c>
      <c r="AH15" s="17">
        <v>5404</v>
      </c>
      <c r="AI15" s="17">
        <v>5435</v>
      </c>
      <c r="AJ15" s="17">
        <v>5449</v>
      </c>
      <c r="AK15" s="17">
        <v>5456</v>
      </c>
      <c r="AL15" s="17">
        <v>5522</v>
      </c>
      <c r="AM15" s="17">
        <v>5893</v>
      </c>
      <c r="AN15" s="17">
        <v>5753</v>
      </c>
      <c r="AO15" s="17">
        <v>5730</v>
      </c>
      <c r="AP15" s="31">
        <v>5659</v>
      </c>
      <c r="AQ15" s="29">
        <f t="shared" si="2"/>
        <v>-1.2390924956369983E-2</v>
      </c>
      <c r="AR15" s="29">
        <f t="shared" si="1"/>
        <v>8.9923360310424222E-3</v>
      </c>
    </row>
    <row r="16" spans="1:46" ht="18.75" customHeight="1" x14ac:dyDescent="0.2">
      <c r="A16" s="7" t="s">
        <v>19</v>
      </c>
      <c r="B16" s="7" t="s">
        <v>11</v>
      </c>
      <c r="C16" s="17" t="s">
        <v>23</v>
      </c>
      <c r="D16" s="17" t="s">
        <v>23</v>
      </c>
      <c r="E16" s="17" t="s">
        <v>23</v>
      </c>
      <c r="F16" s="17" t="s">
        <v>23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8892</v>
      </c>
      <c r="O16" s="20">
        <v>9186</v>
      </c>
      <c r="P16" s="17">
        <v>9702</v>
      </c>
      <c r="Q16" s="17">
        <v>9966</v>
      </c>
      <c r="R16" s="17">
        <v>10308</v>
      </c>
      <c r="S16" s="17">
        <v>10626</v>
      </c>
      <c r="T16" s="17">
        <v>11250</v>
      </c>
      <c r="U16" s="17">
        <v>11610</v>
      </c>
      <c r="V16" s="17">
        <v>12102</v>
      </c>
      <c r="W16" s="17">
        <v>12444</v>
      </c>
      <c r="X16" s="17">
        <v>12942</v>
      </c>
      <c r="Y16" s="17">
        <v>13434</v>
      </c>
      <c r="Z16" s="17">
        <v>13944</v>
      </c>
      <c r="AA16" s="17">
        <v>14316</v>
      </c>
      <c r="AB16" s="17">
        <v>15132</v>
      </c>
      <c r="AC16" s="17">
        <v>15312</v>
      </c>
      <c r="AD16" s="17">
        <v>15492</v>
      </c>
      <c r="AE16" s="17">
        <v>15625.560000000001</v>
      </c>
      <c r="AF16" s="17">
        <v>15791.340000000002</v>
      </c>
      <c r="AG16" s="17">
        <v>15961.199999999999</v>
      </c>
      <c r="AH16" s="17">
        <v>16113.060000000001</v>
      </c>
      <c r="AI16" s="17">
        <v>16271.64</v>
      </c>
      <c r="AJ16" s="17">
        <v>16432.62</v>
      </c>
      <c r="AK16" s="17">
        <v>16584</v>
      </c>
      <c r="AL16" s="17">
        <v>16728</v>
      </c>
      <c r="AM16" s="17">
        <v>16896</v>
      </c>
      <c r="AN16" s="17">
        <v>17064</v>
      </c>
      <c r="AO16" s="17">
        <v>17436</v>
      </c>
      <c r="AP16" s="31">
        <v>17796</v>
      </c>
      <c r="AQ16" s="29">
        <f t="shared" si="2"/>
        <v>2.0646937370956641E-2</v>
      </c>
      <c r="AR16" s="29">
        <f t="shared" si="1"/>
        <v>1.1904005275027101E-2</v>
      </c>
    </row>
    <row r="17" spans="1:44" ht="22.5" customHeight="1" x14ac:dyDescent="0.2">
      <c r="A17" s="4" t="s">
        <v>20</v>
      </c>
      <c r="B17" s="4" t="s">
        <v>12</v>
      </c>
      <c r="C17" s="17" t="s">
        <v>23</v>
      </c>
      <c r="D17" s="17" t="s">
        <v>23</v>
      </c>
      <c r="E17" s="17" t="s">
        <v>23</v>
      </c>
      <c r="F17" s="17" t="s">
        <v>23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>
        <v>12492</v>
      </c>
      <c r="O17" s="21">
        <v>12726</v>
      </c>
      <c r="P17" s="18">
        <v>13194</v>
      </c>
      <c r="Q17" s="18">
        <v>13416</v>
      </c>
      <c r="R17" s="18">
        <v>13698</v>
      </c>
      <c r="S17" s="18">
        <v>13932</v>
      </c>
      <c r="T17" s="18">
        <v>14526</v>
      </c>
      <c r="U17" s="18">
        <v>14814</v>
      </c>
      <c r="V17" s="18">
        <v>15264</v>
      </c>
      <c r="W17" s="18">
        <v>15570</v>
      </c>
      <c r="X17" s="18">
        <v>16044</v>
      </c>
      <c r="Y17" s="18">
        <v>16284</v>
      </c>
      <c r="Z17" s="18">
        <v>16896</v>
      </c>
      <c r="AA17" s="18">
        <v>17202</v>
      </c>
      <c r="AB17" s="18">
        <v>18138</v>
      </c>
      <c r="AC17" s="18">
        <v>18510</v>
      </c>
      <c r="AD17" s="18">
        <v>18978</v>
      </c>
      <c r="AE17" s="18">
        <v>19349.939999999999</v>
      </c>
      <c r="AF17" s="18">
        <v>19767.060000000001</v>
      </c>
      <c r="AG17" s="18">
        <v>20174.760000000002</v>
      </c>
      <c r="AH17" s="18">
        <v>20582.580000000002</v>
      </c>
      <c r="AI17" s="18">
        <v>21072.36</v>
      </c>
      <c r="AJ17" s="18">
        <v>21586.14</v>
      </c>
      <c r="AK17" s="18">
        <v>22092</v>
      </c>
      <c r="AL17" s="18">
        <v>22572</v>
      </c>
      <c r="AM17" s="18">
        <v>23100</v>
      </c>
      <c r="AN17" s="18">
        <v>23664</v>
      </c>
      <c r="AO17" s="18">
        <v>24480</v>
      </c>
      <c r="AP17" s="34">
        <v>25332</v>
      </c>
      <c r="AQ17" s="33">
        <f t="shared" si="2"/>
        <v>3.4803921568627452E-2</v>
      </c>
      <c r="AR17" s="33">
        <f t="shared" si="1"/>
        <v>2.4802698048483604E-2</v>
      </c>
    </row>
    <row r="18" spans="1:44" ht="25.5" x14ac:dyDescent="0.15">
      <c r="A18" s="8" t="s">
        <v>6</v>
      </c>
      <c r="B18" s="8" t="s">
        <v>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2"/>
      <c r="O18" s="37"/>
      <c r="AP18" s="38"/>
      <c r="AQ18" s="39"/>
      <c r="AR18" s="39"/>
    </row>
    <row r="19" spans="1:44" ht="14.25" x14ac:dyDescent="0.2">
      <c r="A19" s="7" t="s">
        <v>18</v>
      </c>
      <c r="B19" s="7" t="s">
        <v>31</v>
      </c>
      <c r="C19" s="17" t="s">
        <v>23</v>
      </c>
      <c r="D19" s="17" t="s">
        <v>23</v>
      </c>
      <c r="E19" s="17" t="s">
        <v>23</v>
      </c>
      <c r="F19" s="17" t="s">
        <v>23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20">
        <v>2</v>
      </c>
      <c r="P19" s="17">
        <v>23</v>
      </c>
      <c r="Q19" s="17">
        <v>78</v>
      </c>
      <c r="R19" s="17">
        <v>170</v>
      </c>
      <c r="S19" s="17">
        <v>284</v>
      </c>
      <c r="T19" s="17">
        <v>423</v>
      </c>
      <c r="U19" s="17">
        <v>558</v>
      </c>
      <c r="V19" s="17">
        <v>674</v>
      </c>
      <c r="W19" s="17">
        <v>797</v>
      </c>
      <c r="X19" s="17">
        <v>918</v>
      </c>
      <c r="Y19" s="17">
        <v>1021</v>
      </c>
      <c r="Z19" s="17">
        <v>1153</v>
      </c>
      <c r="AA19" s="17">
        <v>1261</v>
      </c>
      <c r="AB19" s="17">
        <v>1335</v>
      </c>
      <c r="AC19" s="17">
        <v>1409</v>
      </c>
      <c r="AD19" s="17">
        <v>1462</v>
      </c>
      <c r="AE19" s="17">
        <v>1507</v>
      </c>
      <c r="AF19" s="17">
        <v>1568</v>
      </c>
      <c r="AG19" s="17">
        <v>1619</v>
      </c>
      <c r="AH19" s="17">
        <v>1656</v>
      </c>
      <c r="AI19" s="17">
        <v>1688</v>
      </c>
      <c r="AJ19" s="17">
        <v>1738</v>
      </c>
      <c r="AK19" s="17">
        <v>1761</v>
      </c>
      <c r="AL19" s="17">
        <v>1785</v>
      </c>
      <c r="AM19" s="17">
        <v>1796</v>
      </c>
      <c r="AN19" s="17">
        <v>1810</v>
      </c>
      <c r="AO19" s="17">
        <v>1808</v>
      </c>
      <c r="AP19" s="31">
        <v>1799</v>
      </c>
      <c r="AQ19" s="29">
        <f t="shared" si="2"/>
        <v>-4.9778761061946902E-3</v>
      </c>
      <c r="AR19" s="29">
        <f t="shared" si="1"/>
        <v>1.6321668836256291E-2</v>
      </c>
    </row>
    <row r="20" spans="1:44" ht="14.25" x14ac:dyDescent="0.2">
      <c r="A20" s="7" t="s">
        <v>17</v>
      </c>
      <c r="B20" s="7" t="s">
        <v>32</v>
      </c>
      <c r="C20" s="17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17" t="s">
        <v>23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20">
        <v>0</v>
      </c>
      <c r="P20" s="17">
        <v>34</v>
      </c>
      <c r="Q20" s="17">
        <v>78</v>
      </c>
      <c r="R20" s="17">
        <v>113</v>
      </c>
      <c r="S20" s="17">
        <v>131</v>
      </c>
      <c r="T20" s="17">
        <v>141</v>
      </c>
      <c r="U20" s="17">
        <v>150</v>
      </c>
      <c r="V20" s="17">
        <v>167</v>
      </c>
      <c r="W20" s="17">
        <v>190</v>
      </c>
      <c r="X20" s="17">
        <v>209</v>
      </c>
      <c r="Y20" s="17">
        <v>233</v>
      </c>
      <c r="Z20" s="17">
        <v>231</v>
      </c>
      <c r="AA20" s="17">
        <v>235</v>
      </c>
      <c r="AB20" s="17">
        <v>238</v>
      </c>
      <c r="AC20" s="17">
        <v>236</v>
      </c>
      <c r="AD20" s="17">
        <v>226</v>
      </c>
      <c r="AE20" s="17">
        <v>218</v>
      </c>
      <c r="AF20" s="17">
        <v>229</v>
      </c>
      <c r="AG20" s="17">
        <v>223</v>
      </c>
      <c r="AH20" s="17">
        <v>210</v>
      </c>
      <c r="AI20" s="17">
        <v>187</v>
      </c>
      <c r="AJ20" s="17">
        <v>192</v>
      </c>
      <c r="AK20" s="17">
        <v>192</v>
      </c>
      <c r="AL20" s="17">
        <v>192</v>
      </c>
      <c r="AM20" s="17">
        <v>183</v>
      </c>
      <c r="AN20" s="17">
        <v>188</v>
      </c>
      <c r="AO20" s="17">
        <v>188</v>
      </c>
      <c r="AP20" s="31">
        <v>189</v>
      </c>
      <c r="AQ20" s="29">
        <f>IF(OR(AP20="…",AO20="…")=TRUE,"…",((AP20-AO20)/ABS(AO20)))</f>
        <v>5.3191489361702126E-3</v>
      </c>
      <c r="AR20" s="29">
        <f t="shared" si="1"/>
        <v>-1.1914310017571981E-2</v>
      </c>
    </row>
    <row r="21" spans="1:44" ht="25.5" x14ac:dyDescent="0.2">
      <c r="A21" s="7" t="s">
        <v>13</v>
      </c>
      <c r="B21" s="7" t="s">
        <v>10</v>
      </c>
      <c r="C21" s="17" t="s">
        <v>23</v>
      </c>
      <c r="D21" s="17" t="s">
        <v>23</v>
      </c>
      <c r="E21" s="17" t="s">
        <v>23</v>
      </c>
      <c r="F21" s="17" t="s">
        <v>23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20">
        <v>3671</v>
      </c>
      <c r="P21" s="17">
        <v>3878</v>
      </c>
      <c r="Q21" s="17">
        <v>3896</v>
      </c>
      <c r="R21" s="17">
        <v>4301</v>
      </c>
      <c r="S21" s="17">
        <v>4927</v>
      </c>
      <c r="T21" s="17">
        <v>5346</v>
      </c>
      <c r="U21" s="17">
        <v>5059</v>
      </c>
      <c r="V21" s="17">
        <v>5105</v>
      </c>
      <c r="W21" s="17">
        <v>5454</v>
      </c>
      <c r="X21" s="17">
        <v>5370</v>
      </c>
      <c r="Y21" s="17">
        <v>5584</v>
      </c>
      <c r="Z21" s="17">
        <v>5762</v>
      </c>
      <c r="AA21" s="17">
        <v>5670</v>
      </c>
      <c r="AB21" s="17">
        <v>5469</v>
      </c>
      <c r="AC21" s="17">
        <v>5696</v>
      </c>
      <c r="AD21" s="17">
        <v>6301</v>
      </c>
      <c r="AE21" s="17">
        <v>6583</v>
      </c>
      <c r="AF21" s="17">
        <v>6503</v>
      </c>
      <c r="AG21" s="17">
        <v>6883</v>
      </c>
      <c r="AH21" s="17">
        <v>6912</v>
      </c>
      <c r="AI21" s="17">
        <v>6875</v>
      </c>
      <c r="AJ21" s="17">
        <v>6945</v>
      </c>
      <c r="AK21" s="17">
        <v>7267</v>
      </c>
      <c r="AL21" s="17">
        <v>7390</v>
      </c>
      <c r="AM21" s="17">
        <v>7384</v>
      </c>
      <c r="AN21" s="17">
        <v>7423</v>
      </c>
      <c r="AO21" s="17">
        <v>8679</v>
      </c>
      <c r="AP21" s="31">
        <v>9089</v>
      </c>
      <c r="AQ21" s="29">
        <f t="shared" si="2"/>
        <v>4.7240465491416063E-2</v>
      </c>
      <c r="AR21" s="29">
        <f t="shared" si="1"/>
        <v>3.0866212378843058E-2</v>
      </c>
    </row>
    <row r="22" spans="1:44" ht="12.75" x14ac:dyDescent="0.2">
      <c r="A22" s="7" t="s">
        <v>19</v>
      </c>
      <c r="B22" s="7" t="s">
        <v>11</v>
      </c>
      <c r="C22" s="17" t="s">
        <v>23</v>
      </c>
      <c r="D22" s="17" t="s">
        <v>23</v>
      </c>
      <c r="E22" s="17" t="s">
        <v>23</v>
      </c>
      <c r="F22" s="17" t="s">
        <v>23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20" t="s">
        <v>23</v>
      </c>
      <c r="P22" s="17">
        <v>8370</v>
      </c>
      <c r="Q22" s="17">
        <v>10548</v>
      </c>
      <c r="R22" s="17">
        <v>12084</v>
      </c>
      <c r="S22" s="17">
        <v>12816</v>
      </c>
      <c r="T22" s="17">
        <v>14388</v>
      </c>
      <c r="U22" s="17">
        <v>15006</v>
      </c>
      <c r="V22" s="17">
        <v>15462</v>
      </c>
      <c r="W22" s="17">
        <v>15666</v>
      </c>
      <c r="X22" s="17">
        <v>15960</v>
      </c>
      <c r="Y22" s="17">
        <v>15942</v>
      </c>
      <c r="Z22" s="17">
        <v>16194</v>
      </c>
      <c r="AA22" s="17">
        <v>15984</v>
      </c>
      <c r="AB22" s="17">
        <v>16494</v>
      </c>
      <c r="AC22" s="17">
        <v>16482</v>
      </c>
      <c r="AD22" s="17">
        <v>16482</v>
      </c>
      <c r="AE22" s="17">
        <v>16313.28</v>
      </c>
      <c r="AF22" s="17">
        <v>16214.52</v>
      </c>
      <c r="AG22" s="17">
        <v>16206</v>
      </c>
      <c r="AH22" s="17">
        <v>16098</v>
      </c>
      <c r="AI22" s="17">
        <v>16054.080000000002</v>
      </c>
      <c r="AJ22" s="17">
        <v>16075.080000000002</v>
      </c>
      <c r="AK22" s="17">
        <v>16128</v>
      </c>
      <c r="AL22" s="17">
        <v>16116</v>
      </c>
      <c r="AM22" s="17">
        <v>16104</v>
      </c>
      <c r="AN22" s="17">
        <v>16116</v>
      </c>
      <c r="AO22" s="17">
        <v>16404</v>
      </c>
      <c r="AP22" s="31">
        <v>16716</v>
      </c>
      <c r="AQ22" s="29">
        <f t="shared" si="2"/>
        <v>1.9019751280175568E-2</v>
      </c>
      <c r="AR22" s="29">
        <f t="shared" si="1"/>
        <v>2.2522656843494398E-3</v>
      </c>
    </row>
    <row r="23" spans="1:44" ht="26.25" thickBot="1" x14ac:dyDescent="0.25">
      <c r="A23" s="24" t="s">
        <v>20</v>
      </c>
      <c r="B23" s="24" t="s">
        <v>12</v>
      </c>
      <c r="C23" s="22" t="s">
        <v>23</v>
      </c>
      <c r="D23" s="22" t="s">
        <v>23</v>
      </c>
      <c r="E23" s="22" t="s">
        <v>23</v>
      </c>
      <c r="F23" s="22" t="s">
        <v>23</v>
      </c>
      <c r="G23" s="22" t="s">
        <v>23</v>
      </c>
      <c r="H23" s="22" t="s">
        <v>23</v>
      </c>
      <c r="I23" s="22" t="s">
        <v>23</v>
      </c>
      <c r="J23" s="22" t="s">
        <v>23</v>
      </c>
      <c r="K23" s="22" t="s">
        <v>23</v>
      </c>
      <c r="L23" s="22" t="s">
        <v>23</v>
      </c>
      <c r="M23" s="22" t="s">
        <v>23</v>
      </c>
      <c r="N23" s="22" t="s">
        <v>23</v>
      </c>
      <c r="O23" s="25" t="s">
        <v>23</v>
      </c>
      <c r="P23" s="22">
        <v>19788</v>
      </c>
      <c r="Q23" s="22">
        <v>19524</v>
      </c>
      <c r="R23" s="22">
        <v>18642</v>
      </c>
      <c r="S23" s="22">
        <v>19812</v>
      </c>
      <c r="T23" s="22">
        <v>20376</v>
      </c>
      <c r="U23" s="22">
        <v>20232</v>
      </c>
      <c r="V23" s="22">
        <v>21036</v>
      </c>
      <c r="W23" s="22">
        <v>21048</v>
      </c>
      <c r="X23" s="22">
        <v>21072</v>
      </c>
      <c r="Y23" s="22">
        <v>21252</v>
      </c>
      <c r="Z23" s="22">
        <v>21984</v>
      </c>
      <c r="AA23" s="22">
        <v>21636</v>
      </c>
      <c r="AB23" s="22">
        <v>22578</v>
      </c>
      <c r="AC23" s="22">
        <v>23004</v>
      </c>
      <c r="AD23" s="22">
        <v>23586</v>
      </c>
      <c r="AE23" s="22">
        <v>23610.84</v>
      </c>
      <c r="AF23" s="22">
        <v>23743.32</v>
      </c>
      <c r="AG23" s="22">
        <v>24094.560000000001</v>
      </c>
      <c r="AH23" s="22">
        <v>24084</v>
      </c>
      <c r="AI23" s="22">
        <v>24434.400000000001</v>
      </c>
      <c r="AJ23" s="22">
        <v>24842.100000000002</v>
      </c>
      <c r="AK23" s="22">
        <v>25044</v>
      </c>
      <c r="AL23" s="22">
        <v>24948</v>
      </c>
      <c r="AM23" s="22">
        <v>24648</v>
      </c>
      <c r="AN23" s="22">
        <v>24564</v>
      </c>
      <c r="AO23" s="22">
        <v>25452</v>
      </c>
      <c r="AP23" s="35">
        <v>26196</v>
      </c>
      <c r="AQ23" s="36">
        <f t="shared" si="2"/>
        <v>2.9231494578029232E-2</v>
      </c>
      <c r="AR23" s="36">
        <f t="shared" si="1"/>
        <v>9.585775825576617E-3</v>
      </c>
    </row>
    <row r="24" spans="1:44" ht="38.25" hidden="1" outlineLevel="1" x14ac:dyDescent="0.15">
      <c r="A24" s="8" t="s">
        <v>67</v>
      </c>
      <c r="B24" s="8" t="s">
        <v>66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2"/>
      <c r="O24" s="37"/>
      <c r="AP24" s="38"/>
      <c r="AQ24" s="39"/>
      <c r="AR24" s="39"/>
    </row>
    <row r="25" spans="1:44" ht="14.25" hidden="1" outlineLevel="1" x14ac:dyDescent="0.2">
      <c r="A25" s="7" t="s">
        <v>18</v>
      </c>
      <c r="B25" s="7" t="s">
        <v>31</v>
      </c>
      <c r="C25" s="17" t="s">
        <v>23</v>
      </c>
      <c r="D25" s="17" t="s">
        <v>23</v>
      </c>
      <c r="E25" s="17" t="s">
        <v>23</v>
      </c>
      <c r="F25" s="17" t="s">
        <v>23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20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 t="s">
        <v>23</v>
      </c>
      <c r="AF25" s="17" t="s">
        <v>23</v>
      </c>
      <c r="AG25" s="17" t="s">
        <v>23</v>
      </c>
      <c r="AH25" s="17" t="s">
        <v>23</v>
      </c>
      <c r="AI25" s="17" t="s">
        <v>23</v>
      </c>
      <c r="AJ25" s="17" t="s">
        <v>23</v>
      </c>
      <c r="AK25" s="17" t="s">
        <v>23</v>
      </c>
      <c r="AL25" s="17" t="s">
        <v>23</v>
      </c>
      <c r="AM25" s="17" t="s">
        <v>23</v>
      </c>
      <c r="AN25" s="17" t="s">
        <v>23</v>
      </c>
      <c r="AO25" s="17">
        <v>0</v>
      </c>
      <c r="AP25" s="31">
        <v>1</v>
      </c>
      <c r="AQ25" s="29" t="str">
        <f>IF(OR(AP25="…",AO25=0)=TRUE,"–",((AP25-AO25)/ABS(AO25)))</f>
        <v>–</v>
      </c>
      <c r="AR25" s="29" t="str">
        <f t="shared" ref="AR25:AR29" si="3">IF(ISERROR(AVERAGE(,(AG25-AF25)/ABS(AF25),(AH25-AG25)/ABS(AG25),(AI25-AH25)/ABS(AH25),(AJ25-AI25)/ABS(AI25),(AK25-AJ25)/ABS(AJ25),(AL25-AK25)/ABS(AK25),(AM25-AL25)/ABS(AL25),(AN25-AM25)/ABS(AM25),(AO25-AN25)/ABS(AN25))),"…",AVERAGE((AF25-AE25)/ABS(AE25),(AG25-AF25)/ABS(AF25),(AH25-AG25)/ABS(AG25),(AI25-AH25)/ABS(AH25),(AJ25-AI25)/ABS(AI25),(AK25-AJ25)/ABS(AJ25),(AL25-AK25)/ABS(AK25),(AM25-AL25)/ABS(AL25),(AN25-AM25)/ABS(AM25),(AO25-AN25)/ABS(AN25),(AP25-AO25)/ABS(AO25)))</f>
        <v>…</v>
      </c>
    </row>
    <row r="26" spans="1:44" ht="14.25" hidden="1" outlineLevel="1" x14ac:dyDescent="0.2">
      <c r="A26" s="7" t="s">
        <v>17</v>
      </c>
      <c r="B26" s="7" t="s">
        <v>32</v>
      </c>
      <c r="C26" s="17" t="s">
        <v>23</v>
      </c>
      <c r="D26" s="17" t="s">
        <v>23</v>
      </c>
      <c r="E26" s="17" t="s">
        <v>23</v>
      </c>
      <c r="F26" s="17" t="s">
        <v>23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 t="s">
        <v>23</v>
      </c>
      <c r="O26" s="20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 t="s">
        <v>23</v>
      </c>
      <c r="AG26" s="17" t="s">
        <v>23</v>
      </c>
      <c r="AH26" s="17" t="s">
        <v>23</v>
      </c>
      <c r="AI26" s="17" t="s">
        <v>23</v>
      </c>
      <c r="AJ26" s="17" t="s">
        <v>23</v>
      </c>
      <c r="AK26" s="17" t="s">
        <v>23</v>
      </c>
      <c r="AL26" s="17" t="s">
        <v>23</v>
      </c>
      <c r="AM26" s="17" t="s">
        <v>23</v>
      </c>
      <c r="AN26" s="17" t="s">
        <v>23</v>
      </c>
      <c r="AO26" s="17" t="s">
        <v>23</v>
      </c>
      <c r="AP26" s="31">
        <v>0</v>
      </c>
      <c r="AQ26" s="29" t="str">
        <f>IF(OR(AP26="–",AO26="–")=TRUE,"–",((AP26-AO26)/ABS(AO26)))</f>
        <v>–</v>
      </c>
      <c r="AR26" s="29" t="str">
        <f t="shared" si="3"/>
        <v>…</v>
      </c>
    </row>
    <row r="27" spans="1:44" ht="25.5" hidden="1" outlineLevel="1" x14ac:dyDescent="0.2">
      <c r="A27" s="7" t="s">
        <v>13</v>
      </c>
      <c r="B27" s="7" t="s">
        <v>10</v>
      </c>
      <c r="C27" s="17" t="s">
        <v>23</v>
      </c>
      <c r="D27" s="17" t="s">
        <v>23</v>
      </c>
      <c r="E27" s="17" t="s">
        <v>23</v>
      </c>
      <c r="F27" s="17" t="s">
        <v>23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20" t="s">
        <v>23</v>
      </c>
      <c r="P27" s="17" t="s">
        <v>23</v>
      </c>
      <c r="Q27" s="17" t="s">
        <v>23</v>
      </c>
      <c r="R27" s="17" t="s">
        <v>23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 t="s">
        <v>23</v>
      </c>
      <c r="AF27" s="17" t="s">
        <v>23</v>
      </c>
      <c r="AG27" s="17" t="s">
        <v>23</v>
      </c>
      <c r="AH27" s="17" t="s">
        <v>23</v>
      </c>
      <c r="AI27" s="17" t="s">
        <v>23</v>
      </c>
      <c r="AJ27" s="17" t="s">
        <v>23</v>
      </c>
      <c r="AK27" s="17" t="s">
        <v>23</v>
      </c>
      <c r="AL27" s="17" t="s">
        <v>23</v>
      </c>
      <c r="AM27" s="17" t="s">
        <v>23</v>
      </c>
      <c r="AN27" s="17" t="s">
        <v>23</v>
      </c>
      <c r="AO27" s="17" t="s">
        <v>23</v>
      </c>
      <c r="AP27" s="31" t="s">
        <v>23</v>
      </c>
      <c r="AQ27" s="29" t="str">
        <f>IF(OR(AP27="–",AO27="–")=TRUE,"–",((AP27-AO27)/ABS(AO27)))</f>
        <v>–</v>
      </c>
      <c r="AR27" s="29" t="str">
        <f t="shared" si="3"/>
        <v>…</v>
      </c>
    </row>
    <row r="28" spans="1:44" ht="12.75" hidden="1" outlineLevel="1" x14ac:dyDescent="0.2">
      <c r="A28" s="7" t="s">
        <v>19</v>
      </c>
      <c r="B28" s="7" t="s">
        <v>11</v>
      </c>
      <c r="C28" s="17" t="s">
        <v>23</v>
      </c>
      <c r="D28" s="17" t="s">
        <v>23</v>
      </c>
      <c r="E28" s="17" t="s">
        <v>23</v>
      </c>
      <c r="F28" s="17" t="s">
        <v>23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20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 t="s">
        <v>23</v>
      </c>
      <c r="AG28" s="17" t="s">
        <v>23</v>
      </c>
      <c r="AH28" s="17" t="s">
        <v>23</v>
      </c>
      <c r="AI28" s="17" t="s">
        <v>23</v>
      </c>
      <c r="AJ28" s="17" t="s">
        <v>23</v>
      </c>
      <c r="AK28" s="17" t="s">
        <v>23</v>
      </c>
      <c r="AL28" s="17" t="s">
        <v>23</v>
      </c>
      <c r="AM28" s="17" t="s">
        <v>23</v>
      </c>
      <c r="AN28" s="17" t="s">
        <v>23</v>
      </c>
      <c r="AO28" s="17">
        <v>0</v>
      </c>
      <c r="AP28" s="31">
        <v>2196</v>
      </c>
      <c r="AQ28" s="29" t="str">
        <f>IF(OR(AP28="…",AO28=0)=TRUE,"–",((AP28-AO28)/ABS(AO28)))</f>
        <v>–</v>
      </c>
      <c r="AR28" s="29" t="str">
        <f t="shared" si="3"/>
        <v>…</v>
      </c>
    </row>
    <row r="29" spans="1:44" ht="26.25" hidden="1" outlineLevel="1" thickBot="1" x14ac:dyDescent="0.25">
      <c r="A29" s="24" t="s">
        <v>20</v>
      </c>
      <c r="B29" s="24" t="s">
        <v>12</v>
      </c>
      <c r="C29" s="22" t="s">
        <v>23</v>
      </c>
      <c r="D29" s="22" t="s">
        <v>23</v>
      </c>
      <c r="E29" s="22" t="s">
        <v>23</v>
      </c>
      <c r="F29" s="22" t="s">
        <v>23</v>
      </c>
      <c r="G29" s="22" t="s">
        <v>23</v>
      </c>
      <c r="H29" s="22" t="s">
        <v>23</v>
      </c>
      <c r="I29" s="22" t="s">
        <v>23</v>
      </c>
      <c r="J29" s="22" t="s">
        <v>23</v>
      </c>
      <c r="K29" s="22" t="s">
        <v>23</v>
      </c>
      <c r="L29" s="22" t="s">
        <v>23</v>
      </c>
      <c r="M29" s="22" t="s">
        <v>23</v>
      </c>
      <c r="N29" s="22" t="s">
        <v>23</v>
      </c>
      <c r="O29" s="25" t="s">
        <v>23</v>
      </c>
      <c r="P29" s="22" t="s">
        <v>23</v>
      </c>
      <c r="Q29" s="22" t="s">
        <v>23</v>
      </c>
      <c r="R29" s="22" t="s">
        <v>23</v>
      </c>
      <c r="S29" s="22" t="s">
        <v>23</v>
      </c>
      <c r="T29" s="22" t="s">
        <v>23</v>
      </c>
      <c r="U29" s="22" t="s">
        <v>23</v>
      </c>
      <c r="V29" s="22" t="s">
        <v>23</v>
      </c>
      <c r="W29" s="22" t="s">
        <v>23</v>
      </c>
      <c r="X29" s="22" t="s">
        <v>23</v>
      </c>
      <c r="Y29" s="22" t="s">
        <v>23</v>
      </c>
      <c r="Z29" s="22" t="s">
        <v>23</v>
      </c>
      <c r="AA29" s="22" t="s">
        <v>23</v>
      </c>
      <c r="AB29" s="22" t="s">
        <v>23</v>
      </c>
      <c r="AC29" s="22" t="s">
        <v>23</v>
      </c>
      <c r="AD29" s="22" t="s">
        <v>23</v>
      </c>
      <c r="AE29" s="22" t="s">
        <v>23</v>
      </c>
      <c r="AF29" s="22" t="s">
        <v>23</v>
      </c>
      <c r="AG29" s="22" t="s">
        <v>23</v>
      </c>
      <c r="AH29" s="22" t="s">
        <v>23</v>
      </c>
      <c r="AI29" s="22" t="s">
        <v>23</v>
      </c>
      <c r="AJ29" s="22" t="s">
        <v>23</v>
      </c>
      <c r="AK29" s="22" t="s">
        <v>23</v>
      </c>
      <c r="AL29" s="22" t="s">
        <v>23</v>
      </c>
      <c r="AM29" s="22" t="s">
        <v>23</v>
      </c>
      <c r="AN29" s="22" t="s">
        <v>23</v>
      </c>
      <c r="AO29" s="22">
        <v>0</v>
      </c>
      <c r="AP29" s="35">
        <v>0</v>
      </c>
      <c r="AQ29" s="36" t="str">
        <f>IF(OR(AP29="…",AO29=0)=TRUE,"–",((AP29-AO29)/ABS(AO29)))</f>
        <v>–</v>
      </c>
      <c r="AR29" s="36" t="str">
        <f t="shared" si="3"/>
        <v>…</v>
      </c>
    </row>
    <row r="30" spans="1:44" ht="12.75" collapsed="1" x14ac:dyDescent="0.2">
      <c r="A30" s="5"/>
      <c r="B30" s="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23"/>
      <c r="AR30" s="23"/>
    </row>
    <row r="31" spans="1:44" ht="12.75" x14ac:dyDescent="0.2">
      <c r="A31" s="5"/>
      <c r="B31" s="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23"/>
      <c r="AR31" s="23"/>
    </row>
    <row r="32" spans="1:44" ht="12.75" x14ac:dyDescent="0.2">
      <c r="A32" s="5"/>
      <c r="B32" s="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23"/>
      <c r="AR32" s="23"/>
    </row>
    <row r="33" spans="1:44" ht="12.75" x14ac:dyDescent="0.2">
      <c r="A33" s="5"/>
      <c r="B33" s="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23"/>
      <c r="AR33" s="23"/>
    </row>
    <row r="34" spans="1:44" ht="12.75" x14ac:dyDescent="0.2">
      <c r="A34" s="5"/>
      <c r="B34" s="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23"/>
      <c r="AR34" s="23"/>
    </row>
    <row r="35" spans="1:44" ht="12.75" x14ac:dyDescent="0.2">
      <c r="A35" s="5"/>
      <c r="B35" s="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23"/>
      <c r="AR35" s="23"/>
    </row>
    <row r="36" spans="1:44" ht="12.75" x14ac:dyDescent="0.2">
      <c r="A36" s="5"/>
      <c r="B36" s="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23"/>
      <c r="AR36" s="23"/>
    </row>
    <row r="37" spans="1:44" ht="12.75" x14ac:dyDescent="0.2">
      <c r="A37" s="5"/>
      <c r="B37" s="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23"/>
      <c r="AR37" s="23"/>
    </row>
    <row r="38" spans="1:44" ht="12.75" x14ac:dyDescent="0.2">
      <c r="A38" s="5"/>
      <c r="B38" s="5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23"/>
      <c r="AR38" s="23"/>
    </row>
    <row r="39" spans="1:44" ht="12.75" x14ac:dyDescent="0.2">
      <c r="A39" s="5"/>
      <c r="B39" s="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23"/>
      <c r="AR39" s="23"/>
    </row>
  </sheetData>
  <pageMargins left="0.16" right="0.22" top="0.35" bottom="0.19" header="0.31496062992125984" footer="0.16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2B4D-FBAF-4880-AB9C-AA26E0A39EEE}">
  <sheetPr>
    <pageSetUpPr fitToPage="1"/>
  </sheetPr>
  <dimension ref="A1:Z79"/>
  <sheetViews>
    <sheetView zoomScaleNormal="100" workbookViewId="0">
      <selection sqref="A1:XFD1048576"/>
    </sheetView>
  </sheetViews>
  <sheetFormatPr baseColWidth="10" defaultRowHeight="10.5" x14ac:dyDescent="0.15"/>
  <cols>
    <col min="1" max="2" width="46.6640625" style="26" customWidth="1"/>
    <col min="3" max="19" width="13" style="26" customWidth="1"/>
    <col min="20" max="29" width="12.83203125" style="26" customWidth="1"/>
    <col min="30" max="16384" width="12" style="26"/>
  </cols>
  <sheetData>
    <row r="1" spans="1:2" ht="90" x14ac:dyDescent="0.15">
      <c r="A1" s="1" t="s">
        <v>64</v>
      </c>
      <c r="B1" s="1" t="s">
        <v>63</v>
      </c>
    </row>
    <row r="20" spans="1:1" x14ac:dyDescent="0.15">
      <c r="A20" s="49"/>
    </row>
    <row r="21" spans="1:1" x14ac:dyDescent="0.15">
      <c r="A21" s="49"/>
    </row>
    <row r="22" spans="1:1" x14ac:dyDescent="0.15">
      <c r="A22" s="49"/>
    </row>
    <row r="23" spans="1:1" x14ac:dyDescent="0.15">
      <c r="A23" s="58"/>
    </row>
    <row r="24" spans="1:1" x14ac:dyDescent="0.15">
      <c r="A24" s="59"/>
    </row>
    <row r="25" spans="1:1" x14ac:dyDescent="0.15">
      <c r="A25" s="49"/>
    </row>
    <row r="26" spans="1:1" x14ac:dyDescent="0.15">
      <c r="A26" s="49"/>
    </row>
    <row r="27" spans="1:1" x14ac:dyDescent="0.15">
      <c r="A27" s="49"/>
    </row>
    <row r="28" spans="1:1" x14ac:dyDescent="0.15">
      <c r="A28" s="49"/>
    </row>
    <row r="29" spans="1:1" x14ac:dyDescent="0.15">
      <c r="A29" s="49"/>
    </row>
    <row r="30" spans="1:1" x14ac:dyDescent="0.15">
      <c r="A30" s="49"/>
    </row>
    <row r="31" spans="1:1" x14ac:dyDescent="0.15">
      <c r="A31" s="49"/>
    </row>
    <row r="53" spans="1:26" ht="16.5" customHeight="1" x14ac:dyDescent="0.2">
      <c r="A53" s="1"/>
      <c r="B53" s="1"/>
      <c r="C53" s="50" t="s">
        <v>75</v>
      </c>
      <c r="D53" s="50">
        <v>2000</v>
      </c>
      <c r="E53" s="50" t="s">
        <v>76</v>
      </c>
      <c r="F53" s="50">
        <v>2002</v>
      </c>
      <c r="G53" s="50">
        <v>2003</v>
      </c>
      <c r="H53" s="50">
        <v>2004</v>
      </c>
      <c r="I53" s="50">
        <v>2005</v>
      </c>
      <c r="J53" s="50">
        <v>2006</v>
      </c>
      <c r="K53" s="50">
        <v>2007</v>
      </c>
      <c r="L53" s="50">
        <v>2008</v>
      </c>
      <c r="M53" s="50">
        <v>2009</v>
      </c>
      <c r="N53" s="50">
        <v>2010</v>
      </c>
      <c r="O53" s="50">
        <v>2011</v>
      </c>
      <c r="P53" s="50" t="s">
        <v>77</v>
      </c>
      <c r="Q53" s="50" t="s">
        <v>78</v>
      </c>
      <c r="R53" s="50" t="s">
        <v>79</v>
      </c>
      <c r="S53" s="50" t="s">
        <v>80</v>
      </c>
      <c r="T53" s="50" t="s">
        <v>81</v>
      </c>
      <c r="U53" s="50" t="s">
        <v>82</v>
      </c>
      <c r="V53" s="50" t="s">
        <v>83</v>
      </c>
      <c r="W53" s="50" t="s">
        <v>84</v>
      </c>
      <c r="X53" s="50" t="s">
        <v>85</v>
      </c>
      <c r="Y53" s="50" t="s">
        <v>86</v>
      </c>
      <c r="Z53" s="50" t="s">
        <v>87</v>
      </c>
    </row>
    <row r="54" spans="1:26" ht="12.75" x14ac:dyDescent="0.2">
      <c r="A54" s="51" t="s">
        <v>60</v>
      </c>
      <c r="B54" s="52" t="s">
        <v>4</v>
      </c>
      <c r="C54" s="53">
        <v>79499</v>
      </c>
      <c r="D54" s="53">
        <v>80005</v>
      </c>
      <c r="E54" s="53">
        <v>80739</v>
      </c>
      <c r="F54" s="53">
        <v>81593</v>
      </c>
      <c r="G54" s="53">
        <v>82803</v>
      </c>
      <c r="H54" s="53">
        <v>84053</v>
      </c>
      <c r="I54" s="53">
        <v>84994</v>
      </c>
      <c r="J54" s="53">
        <v>85465</v>
      </c>
      <c r="K54" s="53">
        <v>85803</v>
      </c>
      <c r="L54" s="53">
        <v>85638</v>
      </c>
      <c r="M54" s="53">
        <v>85577</v>
      </c>
      <c r="N54" s="53">
        <v>85416</v>
      </c>
      <c r="O54" s="53">
        <v>85080</v>
      </c>
      <c r="P54" s="53">
        <v>84400</v>
      </c>
      <c r="Q54" s="53">
        <v>83619</v>
      </c>
      <c r="R54" s="53">
        <v>82738</v>
      </c>
      <c r="S54" s="53">
        <v>82075</v>
      </c>
      <c r="T54" s="53">
        <v>81308</v>
      </c>
      <c r="U54" s="53">
        <v>80450</v>
      </c>
      <c r="V54" s="53">
        <v>79599</v>
      </c>
      <c r="W54" s="53">
        <v>78415</v>
      </c>
      <c r="X54" s="53">
        <v>76708</v>
      </c>
      <c r="Y54" s="53">
        <v>75269</v>
      </c>
      <c r="Z54" s="53">
        <v>73827</v>
      </c>
    </row>
    <row r="55" spans="1:26" ht="12.75" x14ac:dyDescent="0.2">
      <c r="A55" s="54" t="s">
        <v>58</v>
      </c>
      <c r="B55" s="54" t="s">
        <v>57</v>
      </c>
      <c r="C55" s="55">
        <v>43345</v>
      </c>
      <c r="D55" s="55">
        <v>43293</v>
      </c>
      <c r="E55" s="55">
        <v>43383</v>
      </c>
      <c r="F55" s="55">
        <v>43572</v>
      </c>
      <c r="G55" s="55">
        <v>43843</v>
      </c>
      <c r="H55" s="55">
        <v>44081</v>
      </c>
      <c r="I55" s="55">
        <v>44206</v>
      </c>
      <c r="J55" s="55">
        <v>43857</v>
      </c>
      <c r="K55" s="55">
        <v>43691</v>
      </c>
      <c r="L55" s="55">
        <v>43303</v>
      </c>
      <c r="M55" s="55">
        <v>43068</v>
      </c>
      <c r="N55" s="55">
        <v>42742</v>
      </c>
      <c r="O55" s="55">
        <v>42361</v>
      </c>
      <c r="P55" s="55">
        <v>41825</v>
      </c>
      <c r="Q55" s="55">
        <v>41298</v>
      </c>
      <c r="R55" s="55">
        <v>40758</v>
      </c>
      <c r="S55" s="55">
        <v>40216</v>
      </c>
      <c r="T55" s="55">
        <v>39754</v>
      </c>
      <c r="U55" s="55">
        <v>39188</v>
      </c>
      <c r="V55" s="55">
        <v>38685</v>
      </c>
      <c r="W55" s="55">
        <v>38063</v>
      </c>
      <c r="X55" s="55">
        <v>37034</v>
      </c>
      <c r="Y55" s="55">
        <v>36086</v>
      </c>
      <c r="Z55" s="55">
        <v>35208</v>
      </c>
    </row>
    <row r="56" spans="1:26" ht="12.75" x14ac:dyDescent="0.2">
      <c r="A56" s="54" t="s">
        <v>56</v>
      </c>
      <c r="B56" s="54" t="s">
        <v>55</v>
      </c>
      <c r="C56" s="55">
        <v>35984</v>
      </c>
      <c r="D56" s="55">
        <v>36428</v>
      </c>
      <c r="E56" s="55">
        <v>36933</v>
      </c>
      <c r="F56" s="55">
        <v>37463</v>
      </c>
      <c r="G56" s="55">
        <v>38286</v>
      </c>
      <c r="H56" s="55">
        <v>39175</v>
      </c>
      <c r="I56" s="55">
        <v>39870</v>
      </c>
      <c r="J56" s="55">
        <v>40587</v>
      </c>
      <c r="K56" s="55">
        <v>40959</v>
      </c>
      <c r="L56" s="55">
        <v>41074</v>
      </c>
      <c r="M56" s="55">
        <v>41174</v>
      </c>
      <c r="N56" s="55">
        <v>41265</v>
      </c>
      <c r="O56" s="55">
        <v>41257</v>
      </c>
      <c r="P56" s="55">
        <v>41068</v>
      </c>
      <c r="Q56" s="55">
        <v>40753</v>
      </c>
      <c r="R56" s="55">
        <v>40361</v>
      </c>
      <c r="S56" s="55">
        <v>40203</v>
      </c>
      <c r="T56" s="55">
        <v>39866</v>
      </c>
      <c r="U56" s="55">
        <v>39524</v>
      </c>
      <c r="V56" s="55">
        <v>39153</v>
      </c>
      <c r="W56" s="55">
        <v>38567</v>
      </c>
      <c r="X56" s="55">
        <v>37878</v>
      </c>
      <c r="Y56" s="55">
        <v>37373</v>
      </c>
      <c r="Z56" s="55">
        <v>36811</v>
      </c>
    </row>
    <row r="57" spans="1:26" ht="12.75" x14ac:dyDescent="0.2">
      <c r="A57" s="51" t="s">
        <v>59</v>
      </c>
      <c r="B57" s="52" t="s">
        <v>9</v>
      </c>
      <c r="C57" s="53">
        <v>31538</v>
      </c>
      <c r="D57" s="53">
        <v>30913</v>
      </c>
      <c r="E57" s="53">
        <v>30139</v>
      </c>
      <c r="F57" s="53">
        <v>29285</v>
      </c>
      <c r="G57" s="53">
        <v>28470</v>
      </c>
      <c r="H57" s="53">
        <v>27619</v>
      </c>
      <c r="I57" s="53">
        <v>26836</v>
      </c>
      <c r="J57" s="53">
        <v>26154</v>
      </c>
      <c r="K57" s="53">
        <v>25288</v>
      </c>
      <c r="L57" s="53">
        <v>24549</v>
      </c>
      <c r="M57" s="53">
        <v>23786</v>
      </c>
      <c r="N57" s="53">
        <v>23011</v>
      </c>
      <c r="O57" s="53">
        <v>22203</v>
      </c>
      <c r="P57" s="53">
        <v>21488</v>
      </c>
      <c r="Q57" s="53">
        <v>21003</v>
      </c>
      <c r="R57" s="53">
        <v>20332</v>
      </c>
      <c r="S57" s="53">
        <v>19711</v>
      </c>
      <c r="T57" s="53">
        <v>19043</v>
      </c>
      <c r="U57" s="53">
        <v>18490</v>
      </c>
      <c r="V57" s="53">
        <v>17999</v>
      </c>
      <c r="W57" s="53">
        <v>17965</v>
      </c>
      <c r="X57" s="53">
        <v>17027</v>
      </c>
      <c r="Y57" s="53">
        <v>16641</v>
      </c>
      <c r="Z57" s="53">
        <v>16231</v>
      </c>
    </row>
    <row r="58" spans="1:26" ht="12.75" x14ac:dyDescent="0.2">
      <c r="A58" s="54" t="s">
        <v>58</v>
      </c>
      <c r="B58" s="54" t="s">
        <v>57</v>
      </c>
      <c r="C58" s="55">
        <v>10291</v>
      </c>
      <c r="D58" s="55">
        <v>10102</v>
      </c>
      <c r="E58" s="55">
        <v>9835</v>
      </c>
      <c r="F58" s="55">
        <v>9544</v>
      </c>
      <c r="G58" s="55">
        <v>9216</v>
      </c>
      <c r="H58" s="55">
        <v>8972</v>
      </c>
      <c r="I58" s="55">
        <v>8672</v>
      </c>
      <c r="J58" s="55">
        <v>8483</v>
      </c>
      <c r="K58" s="55">
        <v>8290</v>
      </c>
      <c r="L58" s="55">
        <v>8089</v>
      </c>
      <c r="M58" s="55">
        <v>7880</v>
      </c>
      <c r="N58" s="55">
        <v>7670</v>
      </c>
      <c r="O58" s="55">
        <v>7419</v>
      </c>
      <c r="P58" s="55">
        <v>7214</v>
      </c>
      <c r="Q58" s="55">
        <v>7122</v>
      </c>
      <c r="R58" s="55">
        <v>6933</v>
      </c>
      <c r="S58" s="55">
        <v>6782</v>
      </c>
      <c r="T58" s="55">
        <v>6597</v>
      </c>
      <c r="U58" s="55">
        <v>6429</v>
      </c>
      <c r="V58" s="55">
        <v>6304</v>
      </c>
      <c r="W58" s="55">
        <v>6327</v>
      </c>
      <c r="X58" s="55">
        <v>6055</v>
      </c>
      <c r="Y58" s="55">
        <v>5954</v>
      </c>
      <c r="Z58" s="55">
        <v>5836</v>
      </c>
    </row>
    <row r="59" spans="1:26" ht="12.75" x14ac:dyDescent="0.2">
      <c r="A59" s="54" t="s">
        <v>56</v>
      </c>
      <c r="B59" s="54" t="s">
        <v>55</v>
      </c>
      <c r="C59" s="55">
        <v>21134</v>
      </c>
      <c r="D59" s="55">
        <v>20680</v>
      </c>
      <c r="E59" s="55">
        <v>20163</v>
      </c>
      <c r="F59" s="55">
        <v>19591</v>
      </c>
      <c r="G59" s="55">
        <v>19087</v>
      </c>
      <c r="H59" s="55">
        <v>18457</v>
      </c>
      <c r="I59" s="55">
        <v>17955</v>
      </c>
      <c r="J59" s="55">
        <v>17438</v>
      </c>
      <c r="K59" s="55">
        <v>16767</v>
      </c>
      <c r="L59" s="55">
        <v>16225</v>
      </c>
      <c r="M59" s="55">
        <v>15668</v>
      </c>
      <c r="N59" s="55">
        <v>15105</v>
      </c>
      <c r="O59" s="55">
        <v>14558</v>
      </c>
      <c r="P59" s="55">
        <v>14056</v>
      </c>
      <c r="Q59" s="55">
        <v>13652</v>
      </c>
      <c r="R59" s="55">
        <v>13176</v>
      </c>
      <c r="S59" s="55">
        <v>12719</v>
      </c>
      <c r="T59" s="55">
        <v>12259</v>
      </c>
      <c r="U59" s="55">
        <v>11869</v>
      </c>
      <c r="V59" s="55">
        <v>11503</v>
      </c>
      <c r="W59" s="55">
        <v>11446</v>
      </c>
      <c r="X59" s="55">
        <v>10789</v>
      </c>
      <c r="Y59" s="55">
        <v>10499</v>
      </c>
      <c r="Z59" s="55">
        <v>10207</v>
      </c>
    </row>
    <row r="60" spans="1:26" ht="12.75" x14ac:dyDescent="0.2">
      <c r="A60" s="56"/>
      <c r="C60" s="55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26" ht="12.75" x14ac:dyDescent="0.2">
      <c r="A61" s="51" t="s">
        <v>62</v>
      </c>
      <c r="B61" s="54" t="s">
        <v>61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6" ht="12.75" x14ac:dyDescent="0.2">
      <c r="A62" s="51" t="s">
        <v>60</v>
      </c>
      <c r="B62" s="52" t="s">
        <v>4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x14ac:dyDescent="0.2">
      <c r="A63" s="54" t="s">
        <v>58</v>
      </c>
      <c r="B63" s="54" t="s">
        <v>57</v>
      </c>
      <c r="D63" s="57">
        <f t="shared" ref="D63:Z63" si="0">(D55-C55)/ABS(C55)</f>
        <v>-1.1996770100357597E-3</v>
      </c>
      <c r="E63" s="57">
        <f t="shared" si="0"/>
        <v>2.078858013997644E-3</v>
      </c>
      <c r="F63" s="57">
        <f t="shared" si="0"/>
        <v>4.356545190512413E-3</v>
      </c>
      <c r="G63" s="57">
        <f t="shared" si="0"/>
        <v>6.2195905627467178E-3</v>
      </c>
      <c r="H63" s="57">
        <f t="shared" si="0"/>
        <v>5.4284606436603338E-3</v>
      </c>
      <c r="I63" s="57">
        <f t="shared" si="0"/>
        <v>2.8356888455343572E-3</v>
      </c>
      <c r="J63" s="57">
        <f t="shared" si="0"/>
        <v>-7.8948559019137669E-3</v>
      </c>
      <c r="K63" s="57">
        <f t="shared" si="0"/>
        <v>-3.7850286157283899E-3</v>
      </c>
      <c r="L63" s="57">
        <f t="shared" si="0"/>
        <v>-8.8805474811746131E-3</v>
      </c>
      <c r="M63" s="57">
        <f t="shared" si="0"/>
        <v>-5.4268757360921875E-3</v>
      </c>
      <c r="N63" s="57">
        <f t="shared" si="0"/>
        <v>-7.5694250951982914E-3</v>
      </c>
      <c r="O63" s="57">
        <f t="shared" si="0"/>
        <v>-8.9139488091338724E-3</v>
      </c>
      <c r="P63" s="57">
        <f t="shared" si="0"/>
        <v>-1.2653147942683128E-2</v>
      </c>
      <c r="Q63" s="57">
        <f t="shared" si="0"/>
        <v>-1.260011954572624E-2</v>
      </c>
      <c r="R63" s="57">
        <f t="shared" si="0"/>
        <v>-1.3075693738195554E-2</v>
      </c>
      <c r="S63" s="57">
        <f t="shared" si="0"/>
        <v>-1.329800284606703E-2</v>
      </c>
      <c r="T63" s="57">
        <f t="shared" si="0"/>
        <v>-1.1487964989059081E-2</v>
      </c>
      <c r="U63" s="57">
        <f t="shared" si="0"/>
        <v>-1.4237561000150929E-2</v>
      </c>
      <c r="V63" s="57">
        <f t="shared" si="0"/>
        <v>-1.2835561906706134E-2</v>
      </c>
      <c r="W63" s="57">
        <f t="shared" si="0"/>
        <v>-1.6078583430270129E-2</v>
      </c>
      <c r="X63" s="57">
        <f t="shared" si="0"/>
        <v>-2.7034127630507318E-2</v>
      </c>
      <c r="Y63" s="57">
        <f t="shared" si="0"/>
        <v>-2.5598099044121619E-2</v>
      </c>
      <c r="Z63" s="57">
        <f t="shared" si="0"/>
        <v>-2.4330765393781522E-2</v>
      </c>
    </row>
    <row r="64" spans="1:26" ht="12.75" x14ac:dyDescent="0.2">
      <c r="A64" s="54" t="s">
        <v>56</v>
      </c>
      <c r="B64" s="54" t="s">
        <v>55</v>
      </c>
      <c r="D64" s="57">
        <f t="shared" ref="D64:Z64" si="1">(D56-C56)/ABS(C56)</f>
        <v>1.233881725211205E-2</v>
      </c>
      <c r="E64" s="57">
        <f t="shared" si="1"/>
        <v>1.3862962556275393E-2</v>
      </c>
      <c r="F64" s="57">
        <f t="shared" si="1"/>
        <v>1.4350310020848564E-2</v>
      </c>
      <c r="G64" s="57">
        <f t="shared" si="1"/>
        <v>2.1968342097536234E-2</v>
      </c>
      <c r="H64" s="57">
        <f t="shared" si="1"/>
        <v>2.3219975970328578E-2</v>
      </c>
      <c r="I64" s="57">
        <f t="shared" si="1"/>
        <v>1.7740906190172302E-2</v>
      </c>
      <c r="J64" s="57">
        <f t="shared" si="1"/>
        <v>1.798344620015049E-2</v>
      </c>
      <c r="K64" s="57">
        <f t="shared" si="1"/>
        <v>9.1654963411929927E-3</v>
      </c>
      <c r="L64" s="57">
        <f t="shared" si="1"/>
        <v>2.8076857345150029E-3</v>
      </c>
      <c r="M64" s="57">
        <f t="shared" si="1"/>
        <v>2.4346301796757072E-3</v>
      </c>
      <c r="N64" s="57">
        <f t="shared" si="1"/>
        <v>2.2101326079564773E-3</v>
      </c>
      <c r="O64" s="57">
        <f t="shared" si="1"/>
        <v>-1.938688961589725E-4</v>
      </c>
      <c r="P64" s="57">
        <f t="shared" si="1"/>
        <v>-4.5810407930775383E-3</v>
      </c>
      <c r="Q64" s="57">
        <f t="shared" si="1"/>
        <v>-7.6702055128080255E-3</v>
      </c>
      <c r="R64" s="57">
        <f t="shared" si="1"/>
        <v>-9.6189237602139713E-3</v>
      </c>
      <c r="S64" s="57">
        <f t="shared" si="1"/>
        <v>-3.9146701023265035E-3</v>
      </c>
      <c r="T64" s="57">
        <f t="shared" si="1"/>
        <v>-8.3824590204711093E-3</v>
      </c>
      <c r="U64" s="57">
        <f t="shared" si="1"/>
        <v>-8.5787387748959016E-3</v>
      </c>
      <c r="V64" s="57">
        <f t="shared" si="1"/>
        <v>-9.3867017508349349E-3</v>
      </c>
      <c r="W64" s="57">
        <f t="shared" si="1"/>
        <v>-1.4966924629019487E-2</v>
      </c>
      <c r="X64" s="57">
        <f t="shared" si="1"/>
        <v>-1.7865014131252108E-2</v>
      </c>
      <c r="Y64" s="57">
        <f t="shared" si="1"/>
        <v>-1.3332277311368077E-2</v>
      </c>
      <c r="Z64" s="57">
        <f t="shared" si="1"/>
        <v>-1.5037593984962405E-2</v>
      </c>
    </row>
    <row r="65" spans="1:26" ht="12.75" x14ac:dyDescent="0.2">
      <c r="A65" s="51" t="s">
        <v>59</v>
      </c>
      <c r="B65" s="52" t="s">
        <v>9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2.75" x14ac:dyDescent="0.2">
      <c r="A66" s="54" t="s">
        <v>58</v>
      </c>
      <c r="B66" s="54" t="s">
        <v>57</v>
      </c>
      <c r="D66" s="57">
        <f t="shared" ref="D66:Z66" si="2">(D58-C58)/ABS(C58)</f>
        <v>-1.8365562141677193E-2</v>
      </c>
      <c r="E66" s="57">
        <f t="shared" si="2"/>
        <v>-2.6430409819837655E-2</v>
      </c>
      <c r="F66" s="57">
        <f t="shared" si="2"/>
        <v>-2.9588205388917134E-2</v>
      </c>
      <c r="G66" s="57">
        <f t="shared" si="2"/>
        <v>-3.4367141659681473E-2</v>
      </c>
      <c r="H66" s="57">
        <f t="shared" si="2"/>
        <v>-2.6475694444444444E-2</v>
      </c>
      <c r="I66" s="57">
        <f t="shared" si="2"/>
        <v>-3.3437360677663841E-2</v>
      </c>
      <c r="J66" s="57">
        <f t="shared" si="2"/>
        <v>-2.1794280442804428E-2</v>
      </c>
      <c r="K66" s="57">
        <f t="shared" si="2"/>
        <v>-2.2751385123187553E-2</v>
      </c>
      <c r="L66" s="57">
        <f t="shared" si="2"/>
        <v>-2.4246079613992763E-2</v>
      </c>
      <c r="M66" s="57">
        <f t="shared" si="2"/>
        <v>-2.5837557176412413E-2</v>
      </c>
      <c r="N66" s="57">
        <f t="shared" si="2"/>
        <v>-2.6649746192893401E-2</v>
      </c>
      <c r="O66" s="57">
        <f t="shared" si="2"/>
        <v>-3.272490221642764E-2</v>
      </c>
      <c r="P66" s="57">
        <f t="shared" si="2"/>
        <v>-2.7631756301388328E-2</v>
      </c>
      <c r="Q66" s="57">
        <f t="shared" si="2"/>
        <v>-1.2752980316052121E-2</v>
      </c>
      <c r="R66" s="57">
        <f t="shared" si="2"/>
        <v>-2.6537489469250209E-2</v>
      </c>
      <c r="S66" s="57">
        <f t="shared" si="2"/>
        <v>-2.1779893264099237E-2</v>
      </c>
      <c r="T66" s="57">
        <f t="shared" si="2"/>
        <v>-2.7278089059274549E-2</v>
      </c>
      <c r="U66" s="57">
        <f t="shared" si="2"/>
        <v>-2.5466120964074579E-2</v>
      </c>
      <c r="V66" s="57">
        <f t="shared" si="2"/>
        <v>-1.9443148234562141E-2</v>
      </c>
      <c r="W66" s="57">
        <f t="shared" si="2"/>
        <v>3.6484771573604062E-3</v>
      </c>
      <c r="X66" s="57">
        <f t="shared" si="2"/>
        <v>-4.2990358779832462E-2</v>
      </c>
      <c r="Y66" s="57">
        <f t="shared" si="2"/>
        <v>-1.6680429397192404E-2</v>
      </c>
      <c r="Z66" s="57">
        <f t="shared" si="2"/>
        <v>-1.9818609338259994E-2</v>
      </c>
    </row>
    <row r="67" spans="1:26" ht="12.75" x14ac:dyDescent="0.2">
      <c r="A67" s="54" t="s">
        <v>56</v>
      </c>
      <c r="B67" s="54" t="s">
        <v>55</v>
      </c>
      <c r="D67" s="57">
        <f t="shared" ref="D67:Z67" si="3">(D59-C59)/ABS(C59)</f>
        <v>-2.1481972177533833E-2</v>
      </c>
      <c r="E67" s="57">
        <f t="shared" si="3"/>
        <v>-2.5000000000000001E-2</v>
      </c>
      <c r="F67" s="57">
        <f t="shared" si="3"/>
        <v>-2.8368794326241134E-2</v>
      </c>
      <c r="G67" s="57">
        <f t="shared" si="3"/>
        <v>-2.572609871879945E-2</v>
      </c>
      <c r="H67" s="57">
        <f t="shared" si="3"/>
        <v>-3.300675852674595E-2</v>
      </c>
      <c r="I67" s="57">
        <f t="shared" si="3"/>
        <v>-2.7198352928428239E-2</v>
      </c>
      <c r="J67" s="57">
        <f t="shared" si="3"/>
        <v>-2.8794207741576164E-2</v>
      </c>
      <c r="K67" s="57">
        <f t="shared" si="3"/>
        <v>-3.847918339259089E-2</v>
      </c>
      <c r="L67" s="57">
        <f t="shared" si="3"/>
        <v>-3.2325401085465499E-2</v>
      </c>
      <c r="M67" s="57">
        <f t="shared" si="3"/>
        <v>-3.432973805855162E-2</v>
      </c>
      <c r="N67" s="57">
        <f t="shared" si="3"/>
        <v>-3.5933112075568034E-2</v>
      </c>
      <c r="O67" s="57">
        <f t="shared" si="3"/>
        <v>-3.6213174445547829E-2</v>
      </c>
      <c r="P67" s="57">
        <f t="shared" si="3"/>
        <v>-3.4482758620689655E-2</v>
      </c>
      <c r="Q67" s="57">
        <f t="shared" si="3"/>
        <v>-2.8742174160500854E-2</v>
      </c>
      <c r="R67" s="57">
        <f t="shared" si="3"/>
        <v>-3.48666861998242E-2</v>
      </c>
      <c r="S67" s="57">
        <f t="shared" si="3"/>
        <v>-3.4684274438372797E-2</v>
      </c>
      <c r="T67" s="57">
        <f t="shared" si="3"/>
        <v>-3.6166365280289332E-2</v>
      </c>
      <c r="U67" s="57">
        <f t="shared" si="3"/>
        <v>-3.1813361611876985E-2</v>
      </c>
      <c r="V67" s="57">
        <f t="shared" si="3"/>
        <v>-3.08366332462718E-2</v>
      </c>
      <c r="W67" s="57">
        <f t="shared" si="3"/>
        <v>-4.9552290706772143E-3</v>
      </c>
      <c r="X67" s="57">
        <f t="shared" si="3"/>
        <v>-5.7399965053293728E-2</v>
      </c>
      <c r="Y67" s="57">
        <f t="shared" si="3"/>
        <v>-2.6879228844193161E-2</v>
      </c>
      <c r="Z67" s="57">
        <f t="shared" si="3"/>
        <v>-2.7812172587865509E-2</v>
      </c>
    </row>
    <row r="68" spans="1:26" ht="12.75" x14ac:dyDescent="0.2"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26" ht="12.75" x14ac:dyDescent="0.2">
      <c r="A69" s="52" t="s">
        <v>54</v>
      </c>
      <c r="B69" s="52" t="s">
        <v>53</v>
      </c>
      <c r="D69" s="50">
        <v>2000</v>
      </c>
      <c r="E69" s="50">
        <v>2001</v>
      </c>
      <c r="F69" s="50">
        <v>2002</v>
      </c>
      <c r="G69" s="50">
        <v>2003</v>
      </c>
      <c r="H69" s="50">
        <v>2004</v>
      </c>
      <c r="I69" s="50">
        <v>2005</v>
      </c>
      <c r="J69" s="50">
        <v>2006</v>
      </c>
      <c r="K69" s="50">
        <v>2007</v>
      </c>
      <c r="L69" s="50">
        <v>2008</v>
      </c>
      <c r="M69" s="50">
        <v>2009</v>
      </c>
      <c r="N69" s="50">
        <v>2010</v>
      </c>
      <c r="O69" s="50">
        <v>2011</v>
      </c>
      <c r="P69" s="50">
        <v>2012</v>
      </c>
      <c r="Q69" s="50">
        <v>2013</v>
      </c>
      <c r="R69" s="50">
        <v>2014</v>
      </c>
      <c r="S69" s="50">
        <v>2015</v>
      </c>
      <c r="T69" s="50">
        <v>2016</v>
      </c>
      <c r="U69" s="50">
        <v>2017</v>
      </c>
      <c r="V69" s="50">
        <v>2018</v>
      </c>
      <c r="W69" s="50">
        <v>2019</v>
      </c>
      <c r="X69" s="50">
        <v>2020</v>
      </c>
      <c r="Y69" s="50">
        <v>2021</v>
      </c>
      <c r="Z69" s="50">
        <v>2022</v>
      </c>
    </row>
    <row r="71" spans="1:26" ht="12.75" x14ac:dyDescent="0.15">
      <c r="A71" s="52" t="s">
        <v>52</v>
      </c>
      <c r="B71" s="52" t="s">
        <v>51</v>
      </c>
    </row>
    <row r="72" spans="1:26" ht="12.75" x14ac:dyDescent="0.2">
      <c r="A72" s="54" t="s">
        <v>50</v>
      </c>
      <c r="B72" s="54" t="s">
        <v>49</v>
      </c>
      <c r="C72" s="60"/>
      <c r="D72" s="61"/>
      <c r="F72" s="44">
        <v>638</v>
      </c>
      <c r="G72" s="44">
        <v>641</v>
      </c>
      <c r="H72" s="44">
        <v>699</v>
      </c>
      <c r="I72" s="55">
        <v>702</v>
      </c>
      <c r="J72" s="55">
        <v>853</v>
      </c>
      <c r="K72" s="55">
        <v>896</v>
      </c>
      <c r="L72" s="55">
        <v>949</v>
      </c>
      <c r="M72" s="55">
        <v>1021</v>
      </c>
      <c r="N72" s="55">
        <v>1008</v>
      </c>
      <c r="O72" s="55">
        <v>935</v>
      </c>
      <c r="P72" s="55">
        <v>804</v>
      </c>
      <c r="Q72" s="55">
        <v>820</v>
      </c>
      <c r="R72" s="55">
        <v>760</v>
      </c>
      <c r="S72" s="55">
        <v>800</v>
      </c>
      <c r="T72" s="55">
        <v>963</v>
      </c>
      <c r="U72" s="55">
        <v>1142</v>
      </c>
      <c r="V72" s="55">
        <v>1125</v>
      </c>
      <c r="W72" s="55">
        <v>1160</v>
      </c>
      <c r="X72" s="55">
        <v>1214</v>
      </c>
      <c r="Y72" s="55">
        <v>1252</v>
      </c>
      <c r="Z72" s="55">
        <v>1248</v>
      </c>
    </row>
    <row r="73" spans="1:26" ht="12.75" x14ac:dyDescent="0.2">
      <c r="A73" s="54" t="s">
        <v>48</v>
      </c>
      <c r="B73" s="54" t="s">
        <v>47</v>
      </c>
      <c r="C73" s="60"/>
      <c r="D73" s="61"/>
      <c r="F73" s="44">
        <v>868</v>
      </c>
      <c r="G73" s="44">
        <v>787</v>
      </c>
      <c r="H73" s="44">
        <v>731</v>
      </c>
      <c r="I73" s="55">
        <v>814</v>
      </c>
      <c r="J73" s="55">
        <v>753</v>
      </c>
      <c r="K73" s="55">
        <v>680</v>
      </c>
      <c r="L73" s="55">
        <v>722</v>
      </c>
      <c r="M73" s="55">
        <v>660</v>
      </c>
      <c r="N73" s="55">
        <v>588</v>
      </c>
      <c r="O73" s="55">
        <v>571</v>
      </c>
      <c r="P73" s="55">
        <v>565</v>
      </c>
      <c r="Q73" s="55">
        <v>581</v>
      </c>
      <c r="R73" s="55">
        <v>511</v>
      </c>
      <c r="S73" s="55">
        <v>440</v>
      </c>
      <c r="T73" s="55">
        <v>428</v>
      </c>
      <c r="U73" s="55">
        <v>425</v>
      </c>
      <c r="V73" s="55">
        <v>363</v>
      </c>
      <c r="W73" s="55">
        <v>369</v>
      </c>
      <c r="X73" s="55">
        <v>373</v>
      </c>
      <c r="Y73" s="55">
        <v>305</v>
      </c>
      <c r="Z73" s="55">
        <v>265</v>
      </c>
    </row>
    <row r="74" spans="1:26" ht="12.75" x14ac:dyDescent="0.2">
      <c r="A74" s="54" t="s">
        <v>46</v>
      </c>
      <c r="B74" s="54" t="s">
        <v>45</v>
      </c>
      <c r="C74" s="60"/>
      <c r="D74" s="61"/>
      <c r="F74" s="44">
        <v>310</v>
      </c>
      <c r="G74" s="44">
        <v>331</v>
      </c>
      <c r="H74" s="44">
        <v>342</v>
      </c>
      <c r="I74" s="55">
        <v>343</v>
      </c>
      <c r="J74" s="55">
        <v>453</v>
      </c>
      <c r="K74" s="55">
        <v>315</v>
      </c>
      <c r="L74" s="55">
        <v>351</v>
      </c>
      <c r="M74" s="55">
        <v>376</v>
      </c>
      <c r="N74" s="55">
        <v>372</v>
      </c>
      <c r="O74" s="55">
        <v>412</v>
      </c>
      <c r="P74" s="55">
        <v>414</v>
      </c>
      <c r="Q74" s="55">
        <v>460</v>
      </c>
      <c r="R74" s="55">
        <v>405</v>
      </c>
      <c r="S74" s="55">
        <v>359</v>
      </c>
      <c r="T74" s="55">
        <v>385</v>
      </c>
      <c r="U74" s="55">
        <v>361</v>
      </c>
      <c r="V74" s="55">
        <v>294</v>
      </c>
      <c r="W74" s="55">
        <v>263</v>
      </c>
      <c r="X74" s="55">
        <v>268</v>
      </c>
      <c r="Y74" s="55">
        <v>261</v>
      </c>
      <c r="Z74" s="55">
        <v>232</v>
      </c>
    </row>
    <row r="75" spans="1:26" ht="12.75" x14ac:dyDescent="0.2">
      <c r="A75" s="54" t="s">
        <v>44</v>
      </c>
      <c r="B75" s="54" t="s">
        <v>43</v>
      </c>
      <c r="C75" s="60"/>
      <c r="D75" s="61"/>
      <c r="F75" s="44">
        <v>730</v>
      </c>
      <c r="G75" s="44">
        <v>716</v>
      </c>
      <c r="H75" s="44">
        <v>667</v>
      </c>
      <c r="I75" s="55">
        <v>600</v>
      </c>
      <c r="J75" s="55">
        <v>562</v>
      </c>
      <c r="K75" s="55">
        <v>489</v>
      </c>
      <c r="L75" s="55">
        <v>453</v>
      </c>
      <c r="M75" s="55">
        <v>413</v>
      </c>
      <c r="N75" s="55">
        <v>372</v>
      </c>
      <c r="O75" s="55">
        <v>368</v>
      </c>
      <c r="P75" s="55">
        <v>339</v>
      </c>
      <c r="Q75" s="55">
        <v>270</v>
      </c>
      <c r="R75" s="55">
        <v>206</v>
      </c>
      <c r="S75" s="55">
        <v>182</v>
      </c>
      <c r="T75" s="55">
        <v>240</v>
      </c>
      <c r="U75" s="55">
        <v>239</v>
      </c>
      <c r="V75" s="55">
        <v>285</v>
      </c>
      <c r="W75" s="55">
        <v>297</v>
      </c>
      <c r="X75" s="55">
        <v>267</v>
      </c>
      <c r="Y75" s="55">
        <v>293</v>
      </c>
      <c r="Z75" s="55">
        <v>256</v>
      </c>
    </row>
    <row r="76" spans="1:26" ht="12.75" x14ac:dyDescent="0.2">
      <c r="A76" s="54" t="s">
        <v>42</v>
      </c>
      <c r="B76" s="54" t="s">
        <v>41</v>
      </c>
      <c r="C76" s="60"/>
      <c r="D76" s="61"/>
      <c r="F76" s="44">
        <v>68</v>
      </c>
      <c r="G76" s="44">
        <v>195</v>
      </c>
      <c r="H76" s="44">
        <v>404</v>
      </c>
      <c r="I76" s="55">
        <v>209</v>
      </c>
      <c r="J76" s="55">
        <v>219</v>
      </c>
      <c r="K76" s="55">
        <v>340</v>
      </c>
      <c r="L76" s="55">
        <v>40</v>
      </c>
      <c r="M76" s="55">
        <v>106</v>
      </c>
      <c r="N76" s="55">
        <v>71</v>
      </c>
      <c r="O76" s="55">
        <v>98</v>
      </c>
      <c r="P76" s="55">
        <v>44</v>
      </c>
      <c r="Q76" s="55">
        <v>27</v>
      </c>
      <c r="R76" s="55">
        <v>30</v>
      </c>
      <c r="S76" s="55">
        <v>25</v>
      </c>
      <c r="T76" s="55">
        <v>48</v>
      </c>
      <c r="U76" s="55">
        <v>49</v>
      </c>
      <c r="V76" s="55">
        <v>45</v>
      </c>
      <c r="W76" s="55">
        <v>42</v>
      </c>
      <c r="X76" s="55">
        <v>8694</v>
      </c>
      <c r="Y76" s="55">
        <v>9586</v>
      </c>
      <c r="Z76" s="55">
        <v>9319</v>
      </c>
    </row>
    <row r="77" spans="1:26" ht="12.75" x14ac:dyDescent="0.2">
      <c r="A77" s="54" t="s">
        <v>40</v>
      </c>
      <c r="B77" s="54" t="s">
        <v>39</v>
      </c>
      <c r="C77" s="60"/>
      <c r="D77" s="61"/>
      <c r="F77" s="44">
        <v>69</v>
      </c>
      <c r="G77" s="44">
        <v>69</v>
      </c>
      <c r="H77" s="44">
        <v>89</v>
      </c>
      <c r="I77" s="55">
        <v>100</v>
      </c>
      <c r="J77" s="55">
        <v>129</v>
      </c>
      <c r="K77" s="55">
        <v>116</v>
      </c>
      <c r="L77" s="55">
        <v>124</v>
      </c>
      <c r="M77" s="55">
        <v>107</v>
      </c>
      <c r="N77" s="55">
        <v>117</v>
      </c>
      <c r="O77" s="55">
        <v>120</v>
      </c>
      <c r="P77" s="55">
        <v>129</v>
      </c>
      <c r="Q77" s="55">
        <v>127</v>
      </c>
      <c r="R77" s="55">
        <v>126</v>
      </c>
      <c r="S77" s="55">
        <v>140</v>
      </c>
      <c r="T77" s="55">
        <v>176</v>
      </c>
      <c r="U77" s="55">
        <v>173</v>
      </c>
      <c r="V77" s="55">
        <v>146</v>
      </c>
      <c r="W77" s="55">
        <v>196</v>
      </c>
      <c r="X77" s="55">
        <v>186</v>
      </c>
      <c r="Y77" s="55">
        <v>194</v>
      </c>
      <c r="Z77" s="55">
        <v>155</v>
      </c>
    </row>
    <row r="78" spans="1:26" ht="12.75" x14ac:dyDescent="0.2">
      <c r="A78" s="54" t="s">
        <v>38</v>
      </c>
      <c r="B78" s="54" t="s">
        <v>37</v>
      </c>
      <c r="C78" s="60"/>
      <c r="D78" s="61"/>
      <c r="F78" s="44">
        <v>73</v>
      </c>
      <c r="G78" s="44">
        <v>87</v>
      </c>
      <c r="H78" s="44">
        <v>81</v>
      </c>
      <c r="I78" s="55">
        <v>103</v>
      </c>
      <c r="J78" s="55">
        <v>74</v>
      </c>
      <c r="K78" s="55">
        <v>85</v>
      </c>
      <c r="L78" s="55">
        <v>95</v>
      </c>
      <c r="M78" s="55">
        <v>54</v>
      </c>
      <c r="N78" s="55">
        <v>45</v>
      </c>
      <c r="O78" s="55">
        <v>51</v>
      </c>
      <c r="P78" s="55">
        <v>57</v>
      </c>
      <c r="Q78" s="55">
        <v>23</v>
      </c>
      <c r="R78" s="55">
        <v>47</v>
      </c>
      <c r="S78" s="55">
        <v>30</v>
      </c>
      <c r="T78" s="55">
        <v>27</v>
      </c>
      <c r="U78" s="55">
        <v>26</v>
      </c>
      <c r="V78" s="55">
        <v>28</v>
      </c>
      <c r="W78" s="55">
        <v>26</v>
      </c>
      <c r="X78" s="55">
        <v>23</v>
      </c>
      <c r="Y78" s="55">
        <v>24</v>
      </c>
      <c r="Z78" s="55">
        <v>32</v>
      </c>
    </row>
    <row r="79" spans="1:26" ht="12.75" x14ac:dyDescent="0.2">
      <c r="A79" s="54" t="s">
        <v>36</v>
      </c>
      <c r="B79" s="54" t="s">
        <v>35</v>
      </c>
      <c r="C79" s="60"/>
      <c r="D79" s="61"/>
      <c r="F79" s="44">
        <v>207</v>
      </c>
      <c r="G79" s="44">
        <v>193</v>
      </c>
      <c r="H79" s="44">
        <v>148</v>
      </c>
      <c r="I79" s="55">
        <v>127</v>
      </c>
      <c r="J79" s="55">
        <v>162</v>
      </c>
      <c r="K79" s="55">
        <v>156</v>
      </c>
      <c r="L79" s="55">
        <v>143</v>
      </c>
      <c r="M79" s="55">
        <v>146</v>
      </c>
      <c r="N79" s="55">
        <v>126</v>
      </c>
      <c r="O79" s="55">
        <v>155</v>
      </c>
      <c r="P79" s="55">
        <v>109</v>
      </c>
      <c r="Q79" s="55">
        <v>92</v>
      </c>
      <c r="R79" s="55">
        <v>67</v>
      </c>
      <c r="S79" s="55">
        <v>86</v>
      </c>
      <c r="T79" s="55">
        <v>100</v>
      </c>
      <c r="U79" s="55">
        <v>132</v>
      </c>
      <c r="V79" s="55">
        <v>117</v>
      </c>
      <c r="W79" s="55">
        <v>137</v>
      </c>
      <c r="X79" s="55">
        <v>156</v>
      </c>
      <c r="Y79" s="55">
        <v>114</v>
      </c>
      <c r="Z79" s="55">
        <v>99</v>
      </c>
    </row>
  </sheetData>
  <pageMargins left="0.28999999999999998" right="0.46" top="0.78740157480314965" bottom="0.78740157480314965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AA_UV_3.1_3.2</vt:lpstr>
      <vt:lpstr>AA_UV_3.3</vt:lpstr>
      <vt:lpstr>AA_UV_3.Z</vt:lpstr>
      <vt:lpstr>AA_UV_3.1_3.2!Druckbereich</vt:lpstr>
      <vt:lpstr>AA_UV_3.3!Druckbereich</vt:lpstr>
      <vt:lpstr>AA_UV_3.Z!Druckbereich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2019-10-02T05:50:40Z</cp:lastPrinted>
  <dcterms:created xsi:type="dcterms:W3CDTF">2012-01-24T12:55:29Z</dcterms:created>
  <dcterms:modified xsi:type="dcterms:W3CDTF">2024-12-06T09:02:18Z</dcterms:modified>
</cp:coreProperties>
</file>