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O:\MASS\01_admin\00_sekretariat\Sekretariat\SVS-WEB-Tabellen\SVS 2025 fertige Tabellen\grsv\"/>
    </mc:Choice>
  </mc:AlternateContent>
  <xr:revisionPtr revIDLastSave="0" documentId="13_ncr:1_{EFB96A1D-D32D-4D41-AF33-018C82B908C1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GRSV_CGAS_13.1" sheetId="1" r:id="rId1"/>
    <sheet name="GRSV_CGAS_13.2_13.3" sheetId="2" r:id="rId2"/>
  </sheets>
  <definedNames>
    <definedName name="_xlnm.Print_Area" localSheetId="0">GRSV_CGAS_13.1!$A$1:$AJ$82</definedName>
    <definedName name="_xlnm.Print_Area" localSheetId="1">'GRSV_CGAS_13.2_13.3'!$A$52:$AJ$183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26" i="2" l="1"/>
  <c r="F58" i="2"/>
  <c r="N58" i="2"/>
  <c r="Q58" i="2"/>
  <c r="V58" i="2"/>
  <c r="AD58" i="2"/>
  <c r="AG58" i="2"/>
  <c r="AL58" i="2"/>
  <c r="D225" i="2"/>
  <c r="E225" i="2"/>
  <c r="F225" i="2"/>
  <c r="G225" i="2"/>
  <c r="H225" i="2"/>
  <c r="I225" i="2"/>
  <c r="J225" i="2"/>
  <c r="K225" i="2"/>
  <c r="L225" i="2"/>
  <c r="M225" i="2"/>
  <c r="N225" i="2"/>
  <c r="O225" i="2"/>
  <c r="P225" i="2"/>
  <c r="Q225" i="2"/>
  <c r="R225" i="2"/>
  <c r="S225" i="2"/>
  <c r="T225" i="2"/>
  <c r="U225" i="2"/>
  <c r="W225" i="2"/>
  <c r="X225" i="2"/>
  <c r="Y225" i="2"/>
  <c r="Z225" i="2"/>
  <c r="AA225" i="2"/>
  <c r="AB225" i="2"/>
  <c r="AC225" i="2"/>
  <c r="AD225" i="2"/>
  <c r="AE225" i="2"/>
  <c r="AF225" i="2"/>
  <c r="AG225" i="2"/>
  <c r="AH225" i="2"/>
  <c r="AI225" i="2"/>
  <c r="AJ225" i="2"/>
  <c r="D226" i="2"/>
  <c r="E226" i="2"/>
  <c r="F226" i="2"/>
  <c r="G226" i="2"/>
  <c r="H226" i="2"/>
  <c r="I226" i="2"/>
  <c r="J226" i="2"/>
  <c r="L226" i="2"/>
  <c r="M226" i="2"/>
  <c r="N226" i="2"/>
  <c r="O226" i="2"/>
  <c r="P226" i="2"/>
  <c r="Q226" i="2"/>
  <c r="R226" i="2"/>
  <c r="T226" i="2"/>
  <c r="U226" i="2"/>
  <c r="V226" i="2"/>
  <c r="W226" i="2"/>
  <c r="X226" i="2"/>
  <c r="Y226" i="2"/>
  <c r="Z226" i="2"/>
  <c r="AA226" i="2"/>
  <c r="AB226" i="2"/>
  <c r="AC226" i="2"/>
  <c r="AD226" i="2"/>
  <c r="AE226" i="2"/>
  <c r="AF226" i="2"/>
  <c r="AG226" i="2"/>
  <c r="AH226" i="2"/>
  <c r="AJ226" i="2"/>
  <c r="AK226" i="2"/>
  <c r="AL226" i="2"/>
  <c r="AM207" i="2"/>
  <c r="AM214" i="2"/>
  <c r="AM215" i="2"/>
  <c r="AM216" i="2"/>
  <c r="AM217" i="2"/>
  <c r="AM220" i="2"/>
  <c r="AM221" i="2"/>
  <c r="AM222" i="2"/>
  <c r="AM223" i="2"/>
  <c r="AM224" i="2"/>
  <c r="AM225" i="2"/>
  <c r="AM226" i="2"/>
  <c r="AM213" i="2"/>
  <c r="AM206" i="2"/>
  <c r="AM212" i="2" s="1"/>
  <c r="AM208" i="2"/>
  <c r="AM219" i="2"/>
  <c r="C225" i="2"/>
  <c r="V225" i="2"/>
  <c r="K226" i="2"/>
  <c r="S226" i="2"/>
  <c r="AI226" i="2"/>
  <c r="C206" i="2"/>
  <c r="C212" i="2" s="1"/>
  <c r="D206" i="2"/>
  <c r="D212" i="2" s="1"/>
  <c r="E206" i="2"/>
  <c r="E212" i="2" s="1"/>
  <c r="F206" i="2"/>
  <c r="F212" i="2" s="1"/>
  <c r="G206" i="2"/>
  <c r="G212" i="2" s="1"/>
  <c r="H206" i="2"/>
  <c r="H212" i="2" s="1"/>
  <c r="I206" i="2"/>
  <c r="I212" i="2" s="1"/>
  <c r="J206" i="2"/>
  <c r="J212" i="2" s="1"/>
  <c r="K206" i="2"/>
  <c r="K212" i="2" s="1"/>
  <c r="L206" i="2"/>
  <c r="L212" i="2" s="1"/>
  <c r="M206" i="2"/>
  <c r="M212" i="2" s="1"/>
  <c r="N206" i="2"/>
  <c r="N212" i="2" s="1"/>
  <c r="O206" i="2"/>
  <c r="O212" i="2" s="1"/>
  <c r="P206" i="2"/>
  <c r="P212" i="2" s="1"/>
  <c r="Q206" i="2"/>
  <c r="Q212" i="2" s="1"/>
  <c r="R206" i="2"/>
  <c r="R212" i="2" s="1"/>
  <c r="S206" i="2"/>
  <c r="S212" i="2" s="1"/>
  <c r="T206" i="2"/>
  <c r="T212" i="2" s="1"/>
  <c r="U206" i="2"/>
  <c r="U212" i="2" s="1"/>
  <c r="V206" i="2"/>
  <c r="W206" i="2"/>
  <c r="W212" i="2" s="1"/>
  <c r="X206" i="2"/>
  <c r="X212" i="2" s="1"/>
  <c r="Y206" i="2"/>
  <c r="Y212" i="2" s="1"/>
  <c r="Z206" i="2"/>
  <c r="Z212" i="2" s="1"/>
  <c r="AA206" i="2"/>
  <c r="AA212" i="2" s="1"/>
  <c r="AB206" i="2"/>
  <c r="AB212" i="2" s="1"/>
  <c r="AC206" i="2"/>
  <c r="AC212" i="2" s="1"/>
  <c r="AD206" i="2"/>
  <c r="AD212" i="2" s="1"/>
  <c r="AE206" i="2"/>
  <c r="AE212" i="2" s="1"/>
  <c r="AF206" i="2"/>
  <c r="AF212" i="2" s="1"/>
  <c r="AG206" i="2"/>
  <c r="AG212" i="2" s="1"/>
  <c r="AH206" i="2"/>
  <c r="AH212" i="2" s="1"/>
  <c r="AI206" i="2"/>
  <c r="AI212" i="2" s="1"/>
  <c r="AJ206" i="2"/>
  <c r="AJ212" i="2" s="1"/>
  <c r="AK206" i="2"/>
  <c r="AK212" i="2" s="1"/>
  <c r="AL206" i="2"/>
  <c r="AL212" i="2" s="1"/>
  <c r="V212" i="2"/>
  <c r="AM63" i="1" l="1"/>
  <c r="V72" i="2"/>
  <c r="N72" i="2"/>
  <c r="AH100" i="2"/>
  <c r="Z100" i="2"/>
  <c r="R100" i="2"/>
  <c r="J100" i="2"/>
  <c r="C58" i="2"/>
  <c r="AM7" i="1"/>
  <c r="AJ58" i="2"/>
  <c r="AB58" i="2"/>
  <c r="T58" i="2"/>
  <c r="L58" i="2"/>
  <c r="D58" i="2"/>
  <c r="AM35" i="1"/>
  <c r="AF58" i="2"/>
  <c r="X58" i="2"/>
  <c r="P58" i="2"/>
  <c r="AC86" i="2"/>
  <c r="H58" i="2"/>
  <c r="AA100" i="2"/>
  <c r="K100" i="2"/>
  <c r="AJ86" i="2"/>
  <c r="AB86" i="2"/>
  <c r="T86" i="2"/>
  <c r="L86" i="2"/>
  <c r="D86" i="2"/>
  <c r="AJ72" i="2"/>
  <c r="AB72" i="2"/>
  <c r="T72" i="2"/>
  <c r="L72" i="2"/>
  <c r="D72" i="2"/>
  <c r="C100" i="2"/>
  <c r="AL72" i="2"/>
  <c r="AD72" i="2"/>
  <c r="F72" i="2"/>
  <c r="AM49" i="1"/>
  <c r="AE72" i="2"/>
  <c r="W72" i="2"/>
  <c r="O72" i="2"/>
  <c r="G72" i="2"/>
  <c r="AM21" i="1"/>
  <c r="AD86" i="2"/>
  <c r="AM72" i="1"/>
  <c r="M86" i="2"/>
  <c r="AJ100" i="2"/>
  <c r="AB100" i="2"/>
  <c r="T100" i="2"/>
  <c r="L100" i="2"/>
  <c r="D100" i="2"/>
  <c r="AL86" i="2"/>
  <c r="V86" i="2"/>
  <c r="N86" i="2"/>
  <c r="F86" i="2"/>
  <c r="AG72" i="2"/>
  <c r="Y72" i="2"/>
  <c r="Q72" i="2"/>
  <c r="I72" i="2"/>
  <c r="AH86" i="2"/>
  <c r="Z86" i="2"/>
  <c r="R86" i="2"/>
  <c r="J86" i="2"/>
  <c r="AI58" i="2"/>
  <c r="AA58" i="2"/>
  <c r="S58" i="2"/>
  <c r="K58" i="2"/>
  <c r="AH58" i="2"/>
  <c r="Z58" i="2"/>
  <c r="R58" i="2"/>
  <c r="J58" i="2"/>
  <c r="AI100" i="2"/>
  <c r="S100" i="2"/>
  <c r="Y58" i="2"/>
  <c r="I58" i="2"/>
  <c r="AF72" i="2"/>
  <c r="X72" i="2"/>
  <c r="P72" i="2"/>
  <c r="H72" i="2"/>
  <c r="AM100" i="2"/>
  <c r="AF100" i="2"/>
  <c r="X100" i="2"/>
  <c r="P100" i="2"/>
  <c r="H100" i="2"/>
  <c r="AK86" i="2"/>
  <c r="U86" i="2"/>
  <c r="E86" i="2"/>
  <c r="AI72" i="2"/>
  <c r="AA72" i="2"/>
  <c r="S72" i="2"/>
  <c r="K72" i="2"/>
  <c r="AE58" i="2"/>
  <c r="W58" i="2"/>
  <c r="O58" i="2"/>
  <c r="G58" i="2"/>
  <c r="AM86" i="2"/>
  <c r="C86" i="2"/>
  <c r="AE100" i="2"/>
  <c r="W100" i="2"/>
  <c r="O100" i="2"/>
  <c r="G100" i="2"/>
  <c r="AK100" i="2"/>
  <c r="AC100" i="2"/>
  <c r="U100" i="2"/>
  <c r="M100" i="2"/>
  <c r="E100" i="2"/>
  <c r="AG86" i="2"/>
  <c r="Y86" i="2"/>
  <c r="Q86" i="2"/>
  <c r="I86" i="2"/>
  <c r="AE86" i="2"/>
  <c r="W86" i="2"/>
  <c r="O86" i="2"/>
  <c r="G86" i="2"/>
  <c r="AH72" i="2"/>
  <c r="Z72" i="2"/>
  <c r="R72" i="2"/>
  <c r="J72" i="2"/>
  <c r="AM58" i="2"/>
  <c r="AL100" i="2"/>
  <c r="AD100" i="2"/>
  <c r="V100" i="2"/>
  <c r="N100" i="2"/>
  <c r="F100" i="2"/>
  <c r="AF86" i="2"/>
  <c r="X86" i="2"/>
  <c r="P86" i="2"/>
  <c r="H86" i="2"/>
  <c r="C72" i="2"/>
  <c r="AK72" i="2"/>
  <c r="AC72" i="2"/>
  <c r="U72" i="2"/>
  <c r="M72" i="2"/>
  <c r="E72" i="2"/>
  <c r="AK58" i="2"/>
  <c r="AC58" i="2"/>
  <c r="U58" i="2"/>
  <c r="M58" i="2"/>
  <c r="E58" i="2"/>
  <c r="AM72" i="2"/>
  <c r="AG100" i="2"/>
  <c r="Y100" i="2"/>
  <c r="Q100" i="2"/>
  <c r="I100" i="2"/>
  <c r="AI86" i="2"/>
  <c r="AA86" i="2"/>
  <c r="S86" i="2"/>
  <c r="K86" i="2"/>
  <c r="AM218" i="2"/>
  <c r="AM209" i="2"/>
  <c r="C222" i="2" l="1"/>
  <c r="C214" i="2"/>
  <c r="C223" i="2"/>
  <c r="C220" i="2"/>
  <c r="D223" i="2"/>
  <c r="D214" i="2"/>
  <c r="D222" i="2"/>
  <c r="D220" i="2"/>
  <c r="D216" i="2" l="1"/>
  <c r="C216" i="2"/>
  <c r="M219" i="2"/>
  <c r="C219" i="2"/>
  <c r="C217" i="2"/>
  <c r="Z222" i="2"/>
  <c r="AE220" i="2"/>
  <c r="AB223" i="2"/>
  <c r="Q214" i="2"/>
  <c r="O223" i="2"/>
  <c r="I220" i="2"/>
  <c r="S214" i="2"/>
  <c r="N220" i="2"/>
  <c r="X220" i="2"/>
  <c r="P222" i="2"/>
  <c r="N222" i="2"/>
  <c r="Y222" i="2"/>
  <c r="F214" i="2"/>
  <c r="Z219" i="2"/>
  <c r="AB219" i="2"/>
  <c r="R219" i="2"/>
  <c r="P220" i="2"/>
  <c r="Q219" i="2"/>
  <c r="G219" i="2"/>
  <c r="K219" i="2"/>
  <c r="AE219" i="2"/>
  <c r="AL225" i="2"/>
  <c r="AK223" i="2"/>
  <c r="AD219" i="2"/>
  <c r="AC219" i="2"/>
  <c r="AK222" i="2"/>
  <c r="E214" i="2"/>
  <c r="N219" i="2"/>
  <c r="AJ219" i="2"/>
  <c r="M214" i="2"/>
  <c r="AF222" i="2"/>
  <c r="P219" i="2"/>
  <c r="W222" i="2"/>
  <c r="E219" i="2"/>
  <c r="AA220" i="2"/>
  <c r="O220" i="2"/>
  <c r="F222" i="2"/>
  <c r="AB214" i="2"/>
  <c r="H219" i="2"/>
  <c r="P214" i="2"/>
  <c r="L219" i="2"/>
  <c r="F219" i="2"/>
  <c r="O219" i="2"/>
  <c r="AA222" i="2"/>
  <c r="M222" i="2"/>
  <c r="T220" i="2"/>
  <c r="S222" i="2"/>
  <c r="AI220" i="2"/>
  <c r="V220" i="2"/>
  <c r="AI222" i="2"/>
  <c r="I223" i="2"/>
  <c r="J222" i="2"/>
  <c r="O222" i="2"/>
  <c r="Q220" i="2"/>
  <c r="R214" i="2"/>
  <c r="I219" i="2"/>
  <c r="W223" i="2"/>
  <c r="AL214" i="2"/>
  <c r="I222" i="2"/>
  <c r="Z220" i="2"/>
  <c r="AH214" i="2"/>
  <c r="E220" i="2"/>
  <c r="AL222" i="2"/>
  <c r="AJ220" i="2"/>
  <c r="AJ223" i="2"/>
  <c r="AK214" i="2"/>
  <c r="AG214" i="2"/>
  <c r="T214" i="2"/>
  <c r="Q222" i="2"/>
  <c r="AA223" i="2"/>
  <c r="L222" i="2"/>
  <c r="H214" i="2"/>
  <c r="AI214" i="2"/>
  <c r="AJ222" i="2"/>
  <c r="K220" i="2"/>
  <c r="S223" i="2"/>
  <c r="L220" i="2"/>
  <c r="Q223" i="2"/>
  <c r="J214" i="2"/>
  <c r="AL219" i="2"/>
  <c r="AL220" i="2"/>
  <c r="AG222" i="2"/>
  <c r="AJ214" i="2"/>
  <c r="AI223" i="2"/>
  <c r="U220" i="2"/>
  <c r="AK220" i="2"/>
  <c r="AD220" i="2"/>
  <c r="AH222" i="2"/>
  <c r="AH223" i="2"/>
  <c r="AH220" i="2"/>
  <c r="W220" i="2"/>
  <c r="N214" i="2"/>
  <c r="S220" i="2"/>
  <c r="O214" i="2"/>
  <c r="AG223" i="2"/>
  <c r="L214" i="2"/>
  <c r="Y214" i="2"/>
  <c r="AB222" i="2"/>
  <c r="W214" i="2"/>
  <c r="U223" i="2"/>
  <c r="AF214" i="2"/>
  <c r="E223" i="2"/>
  <c r="G223" i="2"/>
  <c r="X214" i="2"/>
  <c r="X222" i="2"/>
  <c r="AD223" i="2"/>
  <c r="I214" i="2"/>
  <c r="AE223" i="2"/>
  <c r="G214" i="2"/>
  <c r="Z223" i="2"/>
  <c r="M223" i="2"/>
  <c r="N223" i="2"/>
  <c r="V223" i="2"/>
  <c r="L223" i="2"/>
  <c r="AD214" i="2"/>
  <c r="P223" i="2"/>
  <c r="G222" i="2"/>
  <c r="Y220" i="2"/>
  <c r="K214" i="2"/>
  <c r="V222" i="2"/>
  <c r="K222" i="2"/>
  <c r="AF220" i="2"/>
  <c r="H220" i="2"/>
  <c r="R223" i="2"/>
  <c r="Y223" i="2"/>
  <c r="V214" i="2"/>
  <c r="M220" i="2"/>
  <c r="AC214" i="2"/>
  <c r="H223" i="2"/>
  <c r="AC223" i="2"/>
  <c r="E222" i="2"/>
  <c r="K223" i="2"/>
  <c r="G220" i="2"/>
  <c r="AG220" i="2"/>
  <c r="AA214" i="2"/>
  <c r="R220" i="2"/>
  <c r="AB220" i="2"/>
  <c r="T222" i="2"/>
  <c r="X223" i="2"/>
  <c r="AC222" i="2"/>
  <c r="F220" i="2"/>
  <c r="AF223" i="2"/>
  <c r="AE214" i="2"/>
  <c r="Z214" i="2"/>
  <c r="F223" i="2"/>
  <c r="J223" i="2"/>
  <c r="T223" i="2"/>
  <c r="AC220" i="2"/>
  <c r="U214" i="2"/>
  <c r="J220" i="2"/>
  <c r="H222" i="2"/>
  <c r="AL223" i="2"/>
  <c r="D219" i="2"/>
  <c r="AA219" i="2"/>
  <c r="J219" i="2"/>
  <c r="U222" i="2"/>
  <c r="AD222" i="2"/>
  <c r="AE222" i="2"/>
  <c r="S219" i="2"/>
  <c r="R222" i="2"/>
  <c r="AK225" i="2"/>
  <c r="G21" i="1" l="1"/>
  <c r="F21" i="1"/>
  <c r="AA216" i="2"/>
  <c r="R63" i="1"/>
  <c r="U215" i="2"/>
  <c r="O7" i="1"/>
  <c r="Z21" i="1"/>
  <c r="F7" i="1"/>
  <c r="J21" i="1"/>
  <c r="R21" i="1"/>
  <c r="E215" i="2"/>
  <c r="AF49" i="1"/>
  <c r="P21" i="1"/>
  <c r="J216" i="2"/>
  <c r="Z49" i="1"/>
  <c r="J49" i="1"/>
  <c r="N35" i="1"/>
  <c r="U216" i="2"/>
  <c r="E49" i="1"/>
  <c r="E35" i="1"/>
  <c r="V216" i="2"/>
  <c r="AE35" i="1"/>
  <c r="AG35" i="1"/>
  <c r="AI49" i="1"/>
  <c r="T35" i="1"/>
  <c r="AC35" i="1"/>
  <c r="AL215" i="2"/>
  <c r="U63" i="1"/>
  <c r="AC63" i="1"/>
  <c r="AH7" i="1"/>
  <c r="AF7" i="1"/>
  <c r="AD63" i="1"/>
  <c r="M21" i="1"/>
  <c r="K215" i="2"/>
  <c r="AB7" i="1"/>
  <c r="N7" i="1"/>
  <c r="AL63" i="1"/>
  <c r="AB63" i="1"/>
  <c r="F63" i="1"/>
  <c r="AG63" i="1"/>
  <c r="AE215" i="2"/>
  <c r="AE7" i="1"/>
  <c r="H21" i="1"/>
  <c r="I216" i="2"/>
  <c r="AH216" i="2"/>
  <c r="H35" i="1"/>
  <c r="O49" i="1"/>
  <c r="K35" i="1"/>
  <c r="M63" i="1"/>
  <c r="Y35" i="1"/>
  <c r="AH35" i="1"/>
  <c r="Q35" i="1"/>
  <c r="W35" i="1"/>
  <c r="S7" i="1"/>
  <c r="E7" i="1"/>
  <c r="O63" i="1"/>
  <c r="E21" i="1"/>
  <c r="Z216" i="2"/>
  <c r="AE21" i="1"/>
  <c r="AG21" i="1"/>
  <c r="W216" i="2"/>
  <c r="E63" i="1"/>
  <c r="I63" i="1"/>
  <c r="AH21" i="1"/>
  <c r="AH63" i="1"/>
  <c r="D7" i="1"/>
  <c r="Q215" i="2"/>
  <c r="Z7" i="1"/>
  <c r="Y7" i="1"/>
  <c r="AB21" i="1"/>
  <c r="AL21" i="1"/>
  <c r="J7" i="1"/>
  <c r="AC49" i="1"/>
  <c r="U21" i="1"/>
  <c r="AF35" i="1"/>
  <c r="H63" i="1"/>
  <c r="Y21" i="1"/>
  <c r="AJ49" i="1"/>
  <c r="AB49" i="1"/>
  <c r="F35" i="1"/>
  <c r="P49" i="1"/>
  <c r="I49" i="1"/>
  <c r="F49" i="1"/>
  <c r="L49" i="1"/>
  <c r="N21" i="1"/>
  <c r="R35" i="1"/>
  <c r="AB35" i="1"/>
  <c r="L7" i="1"/>
  <c r="W215" i="2"/>
  <c r="C215" i="2"/>
  <c r="C218" i="2" s="1"/>
  <c r="L63" i="1"/>
  <c r="P215" i="2"/>
  <c r="AB216" i="2"/>
  <c r="V215" i="2"/>
  <c r="K216" i="2"/>
  <c r="AG7" i="1"/>
  <c r="X21" i="1"/>
  <c r="AC21" i="1"/>
  <c r="AK215" i="2"/>
  <c r="Y215" i="2"/>
  <c r="V21" i="1"/>
  <c r="P216" i="2"/>
  <c r="G7" i="1"/>
  <c r="AI21" i="1"/>
  <c r="X35" i="1"/>
  <c r="N63" i="1"/>
  <c r="AI35" i="1"/>
  <c r="W49" i="1"/>
  <c r="AD49" i="1"/>
  <c r="N49" i="1"/>
  <c r="J35" i="1"/>
  <c r="S49" i="1"/>
  <c r="N215" i="2"/>
  <c r="X215" i="2"/>
  <c r="J63" i="1"/>
  <c r="M215" i="2"/>
  <c r="D35" i="1"/>
  <c r="D215" i="2"/>
  <c r="AC216" i="2"/>
  <c r="AB215" i="2"/>
  <c r="T63" i="1"/>
  <c r="T215" i="2"/>
  <c r="C7" i="1"/>
  <c r="Z63" i="1"/>
  <c r="AI63" i="1"/>
  <c r="T216" i="2"/>
  <c r="L35" i="1"/>
  <c r="K21" i="1"/>
  <c r="AD7" i="1"/>
  <c r="S35" i="1"/>
  <c r="AK49" i="1"/>
  <c r="V35" i="1"/>
  <c r="AA35" i="1"/>
  <c r="AE49" i="1"/>
  <c r="Y49" i="1"/>
  <c r="AF21" i="1"/>
  <c r="X49" i="1"/>
  <c r="M35" i="1"/>
  <c r="Z215" i="2"/>
  <c r="AA21" i="1"/>
  <c r="Y63" i="1"/>
  <c r="O215" i="2"/>
  <c r="D63" i="1"/>
  <c r="D21" i="1"/>
  <c r="S215" i="2"/>
  <c r="AF215" i="2"/>
  <c r="K63" i="1"/>
  <c r="AK7" i="1"/>
  <c r="AJ21" i="1"/>
  <c r="Q7" i="1"/>
  <c r="AC7" i="1"/>
  <c r="AL7" i="1"/>
  <c r="AJ7" i="1"/>
  <c r="AI7" i="1"/>
  <c r="H215" i="2"/>
  <c r="I7" i="1"/>
  <c r="F216" i="2"/>
  <c r="L216" i="2"/>
  <c r="R49" i="1"/>
  <c r="Y216" i="2"/>
  <c r="H216" i="2"/>
  <c r="H49" i="1"/>
  <c r="M49" i="1"/>
  <c r="AK35" i="1"/>
  <c r="N216" i="2"/>
  <c r="G35" i="1"/>
  <c r="G49" i="1"/>
  <c r="AG216" i="2"/>
  <c r="U35" i="1"/>
  <c r="H7" i="1"/>
  <c r="L215" i="2"/>
  <c r="AL35" i="1"/>
  <c r="S216" i="2"/>
  <c r="R215" i="2"/>
  <c r="C35" i="1"/>
  <c r="AC215" i="2"/>
  <c r="AF63" i="1"/>
  <c r="F215" i="2"/>
  <c r="G215" i="2"/>
  <c r="AA215" i="2"/>
  <c r="U7" i="1"/>
  <c r="I21" i="1"/>
  <c r="S21" i="1"/>
  <c r="AD35" i="1"/>
  <c r="G216" i="2"/>
  <c r="AJ35" i="1"/>
  <c r="U49" i="1"/>
  <c r="AD216" i="2"/>
  <c r="AA49" i="1"/>
  <c r="AA7" i="1"/>
  <c r="E216" i="2"/>
  <c r="AK21" i="1"/>
  <c r="I35" i="1"/>
  <c r="R7" i="1"/>
  <c r="O35" i="1"/>
  <c r="X216" i="2"/>
  <c r="AJ215" i="2"/>
  <c r="T21" i="1"/>
  <c r="L21" i="1"/>
  <c r="T7" i="1"/>
  <c r="V63" i="1"/>
  <c r="AI215" i="2"/>
  <c r="AG215" i="2"/>
  <c r="J215" i="2"/>
  <c r="O216" i="2"/>
  <c r="O21" i="1"/>
  <c r="W63" i="1"/>
  <c r="K7" i="1"/>
  <c r="AK63" i="1"/>
  <c r="AE216" i="2"/>
  <c r="AH215" i="2"/>
  <c r="P7" i="1"/>
  <c r="X7" i="1"/>
  <c r="I215" i="2"/>
  <c r="Q63" i="1"/>
  <c r="W7" i="1"/>
  <c r="G63" i="1"/>
  <c r="Q21" i="1"/>
  <c r="AE63" i="1"/>
  <c r="AD215" i="2"/>
  <c r="AL49" i="1"/>
  <c r="T49" i="1"/>
  <c r="Q216" i="2"/>
  <c r="R216" i="2"/>
  <c r="AH49" i="1"/>
  <c r="W21" i="1"/>
  <c r="AG49" i="1"/>
  <c r="V49" i="1"/>
  <c r="K49" i="1"/>
  <c r="AJ63" i="1"/>
  <c r="P35" i="1"/>
  <c r="Q49" i="1"/>
  <c r="Z35" i="1"/>
  <c r="M216" i="2"/>
  <c r="AF216" i="2"/>
  <c r="V7" i="1"/>
  <c r="M7" i="1"/>
  <c r="X63" i="1"/>
  <c r="AD21" i="1"/>
  <c r="C21" i="1"/>
  <c r="P63" i="1"/>
  <c r="AA63" i="1"/>
  <c r="C49" i="1"/>
  <c r="C63" i="1"/>
  <c r="S63" i="1"/>
  <c r="D49" i="1"/>
  <c r="S217" i="2"/>
  <c r="J217" i="2"/>
  <c r="X217" i="2"/>
  <c r="AD217" i="2"/>
  <c r="W217" i="2"/>
  <c r="K217" i="2"/>
  <c r="E217" i="2"/>
  <c r="AC217" i="2"/>
  <c r="M217" i="2"/>
  <c r="L217" i="2"/>
  <c r="P217" i="2"/>
  <c r="Y217" i="2"/>
  <c r="V217" i="2"/>
  <c r="D217" i="2"/>
  <c r="U217" i="2"/>
  <c r="H217" i="2"/>
  <c r="O217" i="2"/>
  <c r="AL217" i="2"/>
  <c r="N217" i="2"/>
  <c r="AJ217" i="2"/>
  <c r="AI217" i="2"/>
  <c r="Z217" i="2"/>
  <c r="AG217" i="2"/>
  <c r="R217" i="2"/>
  <c r="AE217" i="2"/>
  <c r="G217" i="2"/>
  <c r="AA217" i="2"/>
  <c r="I217" i="2"/>
  <c r="AH217" i="2"/>
  <c r="AF217" i="2"/>
  <c r="F217" i="2"/>
  <c r="Q217" i="2"/>
  <c r="AB217" i="2"/>
  <c r="T217" i="2"/>
  <c r="AK217" i="2"/>
  <c r="AG218" i="2" l="1"/>
  <c r="F218" i="2"/>
  <c r="R218" i="2"/>
  <c r="AE218" i="2"/>
  <c r="U218" i="2"/>
  <c r="Q218" i="2"/>
  <c r="I218" i="2"/>
  <c r="AI218" i="2"/>
  <c r="AC218" i="2"/>
  <c r="Z218" i="2"/>
  <c r="N218" i="2"/>
  <c r="AL218" i="2"/>
  <c r="Y218" i="2"/>
  <c r="AH218" i="2"/>
  <c r="AF218" i="2"/>
  <c r="T218" i="2"/>
  <c r="M218" i="2"/>
  <c r="V218" i="2"/>
  <c r="W218" i="2"/>
  <c r="J218" i="2"/>
  <c r="L218" i="2"/>
  <c r="D218" i="2"/>
  <c r="AK218" i="2"/>
  <c r="P218" i="2"/>
  <c r="G218" i="2"/>
  <c r="S218" i="2"/>
  <c r="O218" i="2"/>
  <c r="AB218" i="2"/>
  <c r="X218" i="2"/>
  <c r="K218" i="2"/>
  <c r="AD218" i="2"/>
  <c r="AJ218" i="2"/>
  <c r="AA218" i="2"/>
  <c r="H218" i="2"/>
  <c r="E218" i="2"/>
  <c r="AF219" i="2"/>
  <c r="AK219" i="2"/>
  <c r="AK208" i="2" l="1"/>
  <c r="R208" i="2"/>
  <c r="AC208" i="2"/>
  <c r="T208" i="2"/>
  <c r="AF208" i="2"/>
  <c r="AE208" i="2"/>
  <c r="AL208" i="2"/>
  <c r="T219" i="2"/>
  <c r="AG219" i="2"/>
  <c r="AH208" i="2" l="1"/>
  <c r="Z208" i="2"/>
  <c r="U219" i="2"/>
  <c r="AH219" i="2"/>
  <c r="AI208" i="2" l="1"/>
  <c r="AD208" i="2"/>
  <c r="V219" i="2"/>
  <c r="AI219" i="2"/>
  <c r="AJ208" i="2" l="1"/>
  <c r="W219" i="2"/>
  <c r="S208" i="2" l="1"/>
  <c r="AA208" i="2"/>
  <c r="P208" i="2"/>
  <c r="AG208" i="2"/>
  <c r="X219" i="2"/>
  <c r="AB208" i="2" l="1"/>
  <c r="Y219" i="2"/>
  <c r="X208" i="2" l="1"/>
  <c r="N208" i="2"/>
  <c r="Q208" i="2"/>
  <c r="W208" i="2"/>
  <c r="Y208" i="2" l="1"/>
  <c r="V208" i="2"/>
  <c r="U208" i="2" l="1"/>
  <c r="O208" i="2"/>
  <c r="M208" i="2" l="1"/>
  <c r="L208" i="2" l="1"/>
  <c r="K208" i="2" l="1"/>
  <c r="J208" i="2" l="1"/>
  <c r="I208" i="2" l="1"/>
  <c r="H208" i="2" l="1"/>
  <c r="G208" i="2" l="1"/>
  <c r="F208" i="2" l="1"/>
  <c r="E208" i="2" l="1"/>
  <c r="C208" i="2" l="1"/>
  <c r="D208" i="2"/>
  <c r="AL224" i="2" l="1"/>
  <c r="AK224" i="2" l="1"/>
  <c r="AJ224" i="2" l="1"/>
  <c r="Y224" i="2" l="1"/>
  <c r="AG224" i="2"/>
  <c r="AB224" i="2"/>
  <c r="Z224" i="2"/>
  <c r="AA224" i="2"/>
  <c r="AI224" i="2"/>
  <c r="AD224" i="2"/>
  <c r="AF224" i="2"/>
  <c r="AH224" i="2"/>
  <c r="AE224" i="2"/>
  <c r="AC224" i="2"/>
  <c r="X224" i="2" l="1"/>
  <c r="W224" i="2" l="1"/>
  <c r="V224" i="2" l="1"/>
  <c r="U224" i="2" l="1"/>
  <c r="T224" i="2" l="1"/>
  <c r="S224" i="2" l="1"/>
  <c r="Q224" i="2" l="1"/>
  <c r="R224" i="2"/>
  <c r="P224" i="2" l="1"/>
  <c r="O224" i="2" l="1"/>
  <c r="N224" i="2" l="1"/>
  <c r="M224" i="2" l="1"/>
  <c r="L224" i="2" l="1"/>
  <c r="K224" i="2" l="1"/>
  <c r="J224" i="2" l="1"/>
  <c r="I224" i="2" l="1"/>
  <c r="H224" i="2" l="1"/>
  <c r="G224" i="2" l="1"/>
  <c r="E224" i="2" l="1"/>
  <c r="F224" i="2"/>
  <c r="D224" i="2" l="1"/>
  <c r="C224" i="2" l="1"/>
  <c r="Y72" i="1" l="1"/>
  <c r="AD72" i="1"/>
  <c r="Z72" i="1"/>
  <c r="Y221" i="2"/>
  <c r="Z221" i="2"/>
  <c r="AL221" i="2"/>
  <c r="AD221" i="2"/>
  <c r="AG72" i="1" l="1"/>
  <c r="AB72" i="1"/>
  <c r="AH72" i="1"/>
  <c r="AE72" i="1"/>
  <c r="AF72" i="1"/>
  <c r="X72" i="1"/>
  <c r="AC72" i="1"/>
  <c r="AG221" i="2"/>
  <c r="AB221" i="2"/>
  <c r="AH221" i="2"/>
  <c r="X221" i="2"/>
  <c r="AC221" i="2"/>
  <c r="AF221" i="2"/>
  <c r="AJ221" i="2"/>
  <c r="AE221" i="2"/>
  <c r="AK221" i="2"/>
  <c r="AI221" i="2"/>
  <c r="AA72" i="1" l="1"/>
  <c r="AA221" i="2"/>
  <c r="Z213" i="2" l="1"/>
  <c r="Y213" i="2"/>
  <c r="E207" i="2"/>
  <c r="J207" i="2"/>
  <c r="V207" i="2"/>
  <c r="I207" i="2"/>
  <c r="AD213" i="2"/>
  <c r="AH207" i="2" l="1"/>
  <c r="X213" i="2"/>
  <c r="AG213" i="2"/>
  <c r="N207" i="2"/>
  <c r="AH213" i="2"/>
  <c r="Z207" i="2"/>
  <c r="AC213" i="2"/>
  <c r="AB213" i="2"/>
  <c r="AF213" i="2"/>
  <c r="AE213" i="2"/>
  <c r="P207" i="2"/>
  <c r="AF207" i="2"/>
  <c r="C207" i="2"/>
  <c r="AE207" i="2" l="1"/>
  <c r="W207" i="2"/>
  <c r="T207" i="2"/>
  <c r="AA207" i="2"/>
  <c r="AG207" i="2"/>
  <c r="Q207" i="2"/>
  <c r="O207" i="2"/>
  <c r="H207" i="2"/>
  <c r="D207" i="2"/>
  <c r="F207" i="2"/>
  <c r="AD207" i="2"/>
  <c r="G207" i="2"/>
  <c r="AL209" i="2"/>
  <c r="AB207" i="2"/>
  <c r="X207" i="2"/>
  <c r="K207" i="2"/>
  <c r="Y207" i="2"/>
  <c r="AC207" i="2"/>
  <c r="AA213" i="2"/>
  <c r="S207" i="2"/>
  <c r="C72" i="1" l="1"/>
  <c r="AF209" i="2"/>
  <c r="U207" i="2"/>
  <c r="M207" i="2"/>
  <c r="AI209" i="2"/>
  <c r="L207" i="2"/>
  <c r="R207" i="2"/>
  <c r="AD209" i="2"/>
  <c r="Z209" i="2"/>
  <c r="AK209" i="2"/>
  <c r="AH209" i="2"/>
  <c r="Y209" i="2"/>
  <c r="C221" i="2"/>
  <c r="AJ209" i="2" l="1"/>
  <c r="AA209" i="2"/>
  <c r="AC209" i="2"/>
  <c r="AB209" i="2"/>
  <c r="AG209" i="2"/>
  <c r="AE209" i="2"/>
  <c r="D72" i="1" l="1"/>
  <c r="F72" i="1"/>
  <c r="D221" i="2"/>
  <c r="F221" i="2"/>
  <c r="E72" i="1" l="1"/>
  <c r="C213" i="2"/>
  <c r="E221" i="2"/>
  <c r="G72" i="1" l="1"/>
  <c r="G221" i="2"/>
  <c r="H72" i="1" l="1"/>
  <c r="D209" i="2"/>
  <c r="C209" i="2"/>
  <c r="D213" i="2"/>
  <c r="F213" i="2"/>
  <c r="H221" i="2"/>
  <c r="E209" i="2" l="1"/>
  <c r="E213" i="2"/>
  <c r="J72" i="1" l="1"/>
  <c r="I72" i="1"/>
  <c r="G209" i="2"/>
  <c r="F209" i="2"/>
  <c r="G213" i="2"/>
  <c r="I221" i="2"/>
  <c r="J221" i="2"/>
  <c r="K72" i="1" l="1"/>
  <c r="H213" i="2"/>
  <c r="K221" i="2"/>
  <c r="H209" i="2" l="1"/>
  <c r="M72" i="1" l="1"/>
  <c r="L72" i="1"/>
  <c r="I213" i="2"/>
  <c r="J213" i="2"/>
  <c r="L221" i="2"/>
  <c r="M221" i="2"/>
  <c r="N72" i="1" l="1"/>
  <c r="I209" i="2"/>
  <c r="K213" i="2"/>
  <c r="N221" i="2"/>
  <c r="O72" i="1" l="1"/>
  <c r="K209" i="2"/>
  <c r="J209" i="2"/>
  <c r="O221" i="2"/>
  <c r="Q72" i="1" l="1"/>
  <c r="P72" i="1"/>
  <c r="L209" i="2"/>
  <c r="L213" i="2"/>
  <c r="M213" i="2"/>
  <c r="Q221" i="2"/>
  <c r="P221" i="2"/>
  <c r="R72" i="1" l="1"/>
  <c r="M209" i="2"/>
  <c r="N213" i="2"/>
  <c r="R221" i="2"/>
  <c r="O213" i="2" l="1"/>
  <c r="S72" i="1" l="1"/>
  <c r="O209" i="2"/>
  <c r="N209" i="2"/>
  <c r="Q213" i="2"/>
  <c r="P213" i="2"/>
  <c r="S221" i="2"/>
  <c r="T72" i="1" l="1"/>
  <c r="Q209" i="2"/>
  <c r="P209" i="2"/>
  <c r="R213" i="2"/>
  <c r="T221" i="2"/>
  <c r="U72" i="1" l="1"/>
  <c r="U221" i="2"/>
  <c r="V72" i="1" l="1"/>
  <c r="R209" i="2"/>
  <c r="S213" i="2"/>
  <c r="V221" i="2"/>
  <c r="S209" i="2" l="1"/>
  <c r="T209" i="2"/>
  <c r="T213" i="2"/>
  <c r="W72" i="1" l="1"/>
  <c r="U213" i="2"/>
  <c r="W221" i="2"/>
  <c r="U209" i="2" l="1"/>
  <c r="V213" i="2"/>
  <c r="V209" i="2" l="1"/>
  <c r="W209" i="2" l="1"/>
  <c r="W213" i="2"/>
  <c r="X209" i="2" l="1"/>
  <c r="AI72" i="1" l="1"/>
  <c r="AI216" i="2" l="1"/>
  <c r="AJ72" i="1" l="1"/>
  <c r="AJ216" i="2" l="1"/>
  <c r="AK72" i="1"/>
  <c r="AI213" i="2"/>
  <c r="AK216" i="2" l="1"/>
  <c r="AL72" i="1"/>
  <c r="AL216" i="2" l="1"/>
  <c r="AJ213" i="2"/>
  <c r="AK213" i="2" l="1"/>
  <c r="AL213" i="2" l="1"/>
  <c r="AI207" i="2" l="1"/>
  <c r="AK207" i="2"/>
  <c r="AJ207" i="2" l="1"/>
  <c r="AL207" i="2" l="1"/>
</calcChain>
</file>

<file path=xl/sharedStrings.xml><?xml version="1.0" encoding="utf-8"?>
<sst xmlns="http://schemas.openxmlformats.org/spreadsheetml/2006/main" count="2423" uniqueCount="55">
  <si>
    <t>AVS</t>
  </si>
  <si>
    <t>AHV</t>
  </si>
  <si>
    <t>PC à l’AVS</t>
  </si>
  <si>
    <t>EL zur AHV</t>
  </si>
  <si>
    <t>AI</t>
  </si>
  <si>
    <t>IV</t>
  </si>
  <si>
    <t>PC à l’AI</t>
  </si>
  <si>
    <t>EL zur IV</t>
  </si>
  <si>
    <t>PP</t>
  </si>
  <si>
    <t>BV</t>
  </si>
  <si>
    <t>KV</t>
  </si>
  <si>
    <t>AA</t>
  </si>
  <si>
    <t>UV</t>
  </si>
  <si>
    <t>APG</t>
  </si>
  <si>
    <t>EO</t>
  </si>
  <si>
    <t>AC</t>
  </si>
  <si>
    <t>ALV</t>
  </si>
  <si>
    <t>AF</t>
  </si>
  <si>
    <t>FZ</t>
  </si>
  <si>
    <t>Kapital</t>
  </si>
  <si>
    <t>Capital</t>
  </si>
  <si>
    <t>Variations de valeur du capital</t>
  </si>
  <si>
    <t>Autres variations du capital</t>
  </si>
  <si>
    <t>AMal</t>
  </si>
  <si>
    <t>in Millionen Franken</t>
  </si>
  <si>
    <t>en millions de francs</t>
  </si>
  <si>
    <t>Kapitalwertänderungen</t>
  </si>
  <si>
    <t>Andere Veränderungen des Kapitals</t>
  </si>
  <si>
    <t>Variation du capital</t>
  </si>
  <si>
    <t>Veränderung des Kapitals</t>
  </si>
  <si>
    <t>Ergebnis</t>
  </si>
  <si>
    <t>Résultat</t>
  </si>
  <si>
    <t>Ptra</t>
  </si>
  <si>
    <t>ÜL</t>
  </si>
  <si>
    <t>CPG</t>
  </si>
  <si>
    <t>CEE</t>
  </si>
  <si>
    <t xml:space="preserve">EL zur AHV </t>
  </si>
  <si>
    <t>PC</t>
  </si>
  <si>
    <t>EL</t>
  </si>
  <si>
    <t>GRSV 13 
Kapitalveränderungen, Kapital</t>
  </si>
  <si>
    <t>CGAS 13
Variations du capital, capital</t>
  </si>
  <si>
    <t>in Milliarden Franken</t>
  </si>
  <si>
    <t>en milliards de francs</t>
  </si>
  <si>
    <t>Autres variations du capital / Andere Veränderungen des Kapitals</t>
  </si>
  <si>
    <t>Kontrolle:</t>
  </si>
  <si>
    <t xml:space="preserve">GRSV 13.3
Kapitalveränderungen
</t>
  </si>
  <si>
    <t>CGAS 13.3
Variations du capital</t>
  </si>
  <si>
    <t>FamZ</t>
  </si>
  <si>
    <t>AFam</t>
  </si>
  <si>
    <t>GRSV 13.1
Kapitalveränderungen, Kapital</t>
  </si>
  <si>
    <t>CGAS 13.1
Variations du capital, capital</t>
  </si>
  <si>
    <t>–</t>
  </si>
  <si>
    <t>…</t>
  </si>
  <si>
    <t>CGAS 13.2
Capital 2023</t>
  </si>
  <si>
    <t>GRSV 13.2
Kapital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</si>
</sst>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4" formatCode="_ &quot;CHF&quot;\ * #,##0.00_ ;_ &quot;CHF&quot;\ * \-#,##0.00_ ;_ &quot;CHF&quot;\ * &quot;-&quot;??_ ;_ @_ "/>
    <numFmt numFmtId="164" formatCode="#,##0."/>
    <numFmt numFmtId="165" formatCode="&quot;£&quot;#,##0;[Red]\-&quot;£&quot;#,##0"/>
    <numFmt numFmtId="166" formatCode="&quot;£&quot;#,##0.00;[Red]\-&quot;£&quot;#,##0.00"/>
    <numFmt numFmtId="167" formatCode="&quot;$&quot;#."/>
    <numFmt numFmtId="168" formatCode="#.00"/>
    <numFmt numFmtId="169" formatCode="General_)"/>
    <numFmt numFmtId="170" formatCode="#,##0.0000"/>
    <numFmt numFmtId="171" formatCode="0.000000"/>
    <numFmt numFmtId="172" formatCode="0.0"/>
    <numFmt numFmtId="173" formatCode="#,##0.000"/>
  </numFmts>
  <fonts count="15">
    <font>
      <sz val="10"/>
      <name val="Arial"/>
    </font>
    <font>
      <b/>
      <sz val="14"/>
      <name val="Arial"/>
      <family val="2"/>
    </font>
    <font>
      <sz val="10"/>
      <name val="Geneva"/>
    </font>
    <font>
      <sz val="12"/>
      <name val="Arial"/>
      <family val="2"/>
    </font>
    <font>
      <sz val="12"/>
      <name val="55 Helvetica Roman"/>
    </font>
    <font>
      <sz val="10"/>
      <name val="Arial"/>
      <family val="2"/>
    </font>
    <font>
      <b/>
      <sz val="10"/>
      <name val="Arial"/>
      <family val="2"/>
    </font>
    <font>
      <sz val="12"/>
      <name val="Times New Roman"/>
      <family val="1"/>
    </font>
    <font>
      <sz val="1"/>
      <color indexed="8"/>
      <name val="Courier"/>
      <family val="3"/>
    </font>
    <font>
      <sz val="10"/>
      <name val="MS Sans Serif"/>
      <family val="2"/>
    </font>
    <font>
      <sz val="12"/>
      <name val="Courier"/>
      <family val="3"/>
    </font>
    <font>
      <b/>
      <sz val="10"/>
      <color indexed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0">
    <xf numFmtId="0" fontId="0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5" fillId="0" borderId="0"/>
    <xf numFmtId="164" fontId="8" fillId="0" borderId="0">
      <protection locked="0"/>
    </xf>
    <xf numFmtId="165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7" fontId="8" fillId="0" borderId="0">
      <protection locked="0"/>
    </xf>
    <xf numFmtId="0" fontId="8" fillId="0" borderId="0">
      <protection locked="0"/>
    </xf>
    <xf numFmtId="168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169" fontId="10" fillId="0" borderId="0"/>
    <xf numFmtId="169" fontId="11" fillId="0" borderId="0"/>
    <xf numFmtId="169" fontId="12" fillId="0" borderId="0" applyNumberFormat="0" applyBorder="0" applyAlignment="0"/>
    <xf numFmtId="169" fontId="12" fillId="0" borderId="0" applyNumberFormat="0" applyBorder="0" applyAlignment="0"/>
    <xf numFmtId="0" fontId="8" fillId="0" borderId="7">
      <protection locked="0"/>
    </xf>
    <xf numFmtId="0" fontId="5" fillId="0" borderId="0"/>
  </cellStyleXfs>
  <cellXfs count="110">
    <xf numFmtId="0" fontId="0" fillId="0" borderId="0" xfId="0"/>
    <xf numFmtId="0" fontId="3" fillId="0" borderId="0" xfId="1" applyFont="1"/>
    <xf numFmtId="49" fontId="6" fillId="0" borderId="1" xfId="1" applyNumberFormat="1" applyFont="1" applyBorder="1" applyAlignment="1">
      <alignment horizontal="right" vertical="center"/>
    </xf>
    <xf numFmtId="0" fontId="7" fillId="0" borderId="0" xfId="2" applyFont="1"/>
    <xf numFmtId="49" fontId="5" fillId="0" borderId="3" xfId="3" applyNumberFormat="1" applyFont="1" applyBorder="1"/>
    <xf numFmtId="0" fontId="6" fillId="0" borderId="1" xfId="1" applyFont="1" applyBorder="1" applyAlignment="1">
      <alignment horizontal="center" vertical="center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wrapText="1"/>
    </xf>
    <xf numFmtId="1" fontId="5" fillId="0" borderId="1" xfId="0" applyNumberFormat="1" applyFont="1" applyBorder="1" applyAlignment="1">
      <alignment vertical="center"/>
    </xf>
    <xf numFmtId="49" fontId="6" fillId="0" borderId="0" xfId="3" applyNumberFormat="1" applyFont="1"/>
    <xf numFmtId="49" fontId="6" fillId="0" borderId="3" xfId="3" applyNumberFormat="1" applyFont="1" applyBorder="1"/>
    <xf numFmtId="49" fontId="6" fillId="0" borderId="0" xfId="4" applyNumberFormat="1" applyFont="1" applyAlignment="1">
      <alignment horizontal="left"/>
    </xf>
    <xf numFmtId="49" fontId="6" fillId="0" borderId="3" xfId="4" applyNumberFormat="1" applyFont="1" applyBorder="1" applyAlignment="1">
      <alignment horizontal="left"/>
    </xf>
    <xf numFmtId="3" fontId="6" fillId="0" borderId="0" xfId="4" applyNumberFormat="1" applyFont="1" applyAlignment="1">
      <alignment horizontal="right"/>
    </xf>
    <xf numFmtId="49" fontId="5" fillId="0" borderId="0" xfId="3" applyNumberFormat="1" applyFont="1"/>
    <xf numFmtId="49" fontId="6" fillId="0" borderId="2" xfId="3" applyNumberFormat="1" applyFont="1" applyBorder="1"/>
    <xf numFmtId="49" fontId="6" fillId="0" borderId="4" xfId="3" applyNumberFormat="1" applyFont="1" applyBorder="1"/>
    <xf numFmtId="3" fontId="6" fillId="0" borderId="2" xfId="4" applyNumberFormat="1" applyFont="1" applyBorder="1" applyAlignment="1">
      <alignment horizontal="right"/>
    </xf>
    <xf numFmtId="0" fontId="5" fillId="0" borderId="0" xfId="1" applyFont="1"/>
    <xf numFmtId="0" fontId="13" fillId="0" borderId="0" xfId="2" applyFont="1"/>
    <xf numFmtId="3" fontId="5" fillId="0" borderId="0" xfId="4" applyNumberFormat="1" applyFont="1" applyAlignment="1">
      <alignment horizontal="right"/>
    </xf>
    <xf numFmtId="49" fontId="6" fillId="0" borderId="0" xfId="0" applyNumberFormat="1" applyFont="1" applyAlignment="1">
      <alignment horizontal="left" wrapText="1"/>
    </xf>
    <xf numFmtId="49" fontId="6" fillId="0" borderId="3" xfId="3" applyNumberFormat="1" applyFont="1" applyBorder="1" applyAlignment="1">
      <alignment horizontal="left" wrapText="1"/>
    </xf>
    <xf numFmtId="49" fontId="1" fillId="0" borderId="0" xfId="3" applyNumberFormat="1" applyFont="1" applyAlignment="1">
      <alignment horizontal="left" vertical="top" wrapText="1"/>
    </xf>
    <xf numFmtId="49" fontId="1" fillId="0" borderId="0" xfId="0" applyNumberFormat="1" applyFont="1" applyAlignment="1">
      <alignment vertical="top" wrapText="1"/>
    </xf>
    <xf numFmtId="44" fontId="7" fillId="0" borderId="0" xfId="2" applyNumberFormat="1" applyFont="1"/>
    <xf numFmtId="170" fontId="5" fillId="0" borderId="2" xfId="4" applyNumberFormat="1" applyFont="1" applyBorder="1" applyAlignment="1">
      <alignment horizontal="right"/>
    </xf>
    <xf numFmtId="49" fontId="5" fillId="0" borderId="4" xfId="3" applyNumberFormat="1" applyFont="1" applyBorder="1"/>
    <xf numFmtId="0" fontId="5" fillId="0" borderId="0" xfId="0" applyFont="1"/>
    <xf numFmtId="170" fontId="5" fillId="0" borderId="0" xfId="4" applyNumberFormat="1" applyFont="1" applyAlignment="1">
      <alignment horizontal="right"/>
    </xf>
    <xf numFmtId="170" fontId="5" fillId="0" borderId="8" xfId="4" applyNumberFormat="1" applyFont="1" applyBorder="1" applyAlignment="1">
      <alignment horizontal="right"/>
    </xf>
    <xf numFmtId="170" fontId="6" fillId="0" borderId="10" xfId="4" applyNumberFormat="1" applyFont="1" applyBorder="1" applyAlignment="1">
      <alignment horizontal="right"/>
    </xf>
    <xf numFmtId="170" fontId="6" fillId="0" borderId="11" xfId="4" applyNumberFormat="1" applyFont="1" applyBorder="1" applyAlignment="1">
      <alignment horizontal="right"/>
    </xf>
    <xf numFmtId="49" fontId="6" fillId="0" borderId="12" xfId="3" applyNumberFormat="1" applyFont="1" applyBorder="1"/>
    <xf numFmtId="0" fontId="6" fillId="0" borderId="12" xfId="1" applyFont="1" applyBorder="1" applyAlignment="1">
      <alignment horizontal="center" vertical="center"/>
    </xf>
    <xf numFmtId="0" fontId="5" fillId="0" borderId="0" xfId="2" applyFont="1"/>
    <xf numFmtId="3" fontId="7" fillId="0" borderId="0" xfId="2" applyNumberFormat="1" applyFont="1"/>
    <xf numFmtId="170" fontId="5" fillId="0" borderId="13" xfId="4" applyNumberFormat="1" applyFont="1" applyBorder="1" applyAlignment="1">
      <alignment horizontal="right"/>
    </xf>
    <xf numFmtId="49" fontId="14" fillId="0" borderId="4" xfId="3" applyNumberFormat="1" applyFont="1" applyBorder="1"/>
    <xf numFmtId="49" fontId="14" fillId="0" borderId="13" xfId="3" applyNumberFormat="1" applyFont="1" applyBorder="1"/>
    <xf numFmtId="3" fontId="3" fillId="0" borderId="0" xfId="2" applyNumberFormat="1" applyFont="1"/>
    <xf numFmtId="49" fontId="14" fillId="0" borderId="3" xfId="3" applyNumberFormat="1" applyFont="1" applyBorder="1"/>
    <xf numFmtId="49" fontId="14" fillId="0" borderId="8" xfId="3" applyNumberFormat="1" applyFont="1" applyBorder="1"/>
    <xf numFmtId="49" fontId="3" fillId="0" borderId="0" xfId="2" applyNumberFormat="1" applyFont="1" applyAlignment="1">
      <alignment horizontal="right"/>
    </xf>
    <xf numFmtId="170" fontId="5" fillId="0" borderId="10" xfId="4" applyNumberFormat="1" applyFont="1" applyBorder="1" applyAlignment="1">
      <alignment horizontal="right"/>
    </xf>
    <xf numFmtId="170" fontId="5" fillId="0" borderId="11" xfId="4" applyNumberFormat="1" applyFont="1" applyBorder="1" applyAlignment="1">
      <alignment horizontal="right"/>
    </xf>
    <xf numFmtId="49" fontId="14" fillId="0" borderId="12" xfId="3" applyNumberFormat="1" applyFont="1" applyBorder="1" applyAlignment="1">
      <alignment horizontal="left" wrapText="1"/>
    </xf>
    <xf numFmtId="49" fontId="14" fillId="0" borderId="11" xfId="0" applyNumberFormat="1" applyFont="1" applyBorder="1" applyAlignment="1">
      <alignment horizontal="left" wrapText="1"/>
    </xf>
    <xf numFmtId="170" fontId="7" fillId="0" borderId="0" xfId="2" applyNumberFormat="1" applyFont="1"/>
    <xf numFmtId="171" fontId="7" fillId="0" borderId="0" xfId="2" applyNumberFormat="1" applyFont="1"/>
    <xf numFmtId="172" fontId="7" fillId="0" borderId="0" xfId="2" applyNumberFormat="1" applyFont="1"/>
    <xf numFmtId="3" fontId="6" fillId="0" borderId="13" xfId="4" applyNumberFormat="1" applyFont="1" applyBorder="1" applyAlignment="1">
      <alignment horizontal="right"/>
    </xf>
    <xf numFmtId="3" fontId="6" fillId="0" borderId="8" xfId="4" applyNumberFormat="1" applyFont="1" applyBorder="1" applyAlignment="1">
      <alignment horizontal="right"/>
    </xf>
    <xf numFmtId="173" fontId="6" fillId="0" borderId="0" xfId="4" applyNumberFormat="1" applyFont="1" applyAlignment="1">
      <alignment horizontal="right"/>
    </xf>
    <xf numFmtId="173" fontId="6" fillId="0" borderId="8" xfId="4" applyNumberFormat="1" applyFont="1" applyBorder="1" applyAlignment="1">
      <alignment horizontal="right"/>
    </xf>
    <xf numFmtId="3" fontId="5" fillId="0" borderId="8" xfId="4" applyNumberFormat="1" applyFont="1" applyBorder="1" applyAlignment="1">
      <alignment horizontal="right"/>
    </xf>
    <xf numFmtId="173" fontId="5" fillId="0" borderId="0" xfId="4" applyNumberFormat="1" applyFont="1" applyAlignment="1">
      <alignment horizontal="right"/>
    </xf>
    <xf numFmtId="173" fontId="5" fillId="0" borderId="8" xfId="4" applyNumberFormat="1" applyFont="1" applyBorder="1" applyAlignment="1">
      <alignment horizontal="right"/>
    </xf>
    <xf numFmtId="0" fontId="12" fillId="0" borderId="0" xfId="2" applyFont="1" applyAlignment="1">
      <alignment vertical="top"/>
    </xf>
    <xf numFmtId="3" fontId="5" fillId="0" borderId="0" xfId="2" applyNumberFormat="1" applyFont="1" applyAlignment="1">
      <alignment horizontal="right"/>
    </xf>
    <xf numFmtId="3" fontId="5" fillId="0" borderId="8" xfId="2" applyNumberFormat="1" applyFont="1" applyBorder="1" applyAlignment="1">
      <alignment horizontal="right"/>
    </xf>
    <xf numFmtId="173" fontId="5" fillId="0" borderId="0" xfId="2" applyNumberFormat="1" applyFont="1" applyAlignment="1">
      <alignment horizontal="right"/>
    </xf>
    <xf numFmtId="173" fontId="5" fillId="0" borderId="8" xfId="2" applyNumberFormat="1" applyFont="1" applyBorder="1" applyAlignment="1">
      <alignment horizontal="right"/>
    </xf>
    <xf numFmtId="0" fontId="12" fillId="0" borderId="0" xfId="2" applyFont="1"/>
    <xf numFmtId="173" fontId="5" fillId="0" borderId="10" xfId="2" applyNumberFormat="1" applyFont="1" applyBorder="1" applyAlignment="1">
      <alignment horizontal="right"/>
    </xf>
    <xf numFmtId="173" fontId="5" fillId="0" borderId="11" xfId="2" applyNumberFormat="1" applyFont="1" applyBorder="1" applyAlignment="1">
      <alignment horizontal="right"/>
    </xf>
    <xf numFmtId="0" fontId="1" fillId="0" borderId="0" xfId="3" applyFont="1" applyAlignment="1">
      <alignment horizontal="left" vertical="top" wrapText="1"/>
    </xf>
    <xf numFmtId="173" fontId="5" fillId="0" borderId="9" xfId="2" applyNumberFormat="1" applyFont="1" applyBorder="1" applyAlignment="1">
      <alignment horizontal="right"/>
    </xf>
    <xf numFmtId="3" fontId="5" fillId="0" borderId="5" xfId="2" applyNumberFormat="1" applyFont="1" applyBorder="1" applyAlignment="1">
      <alignment horizontal="right"/>
    </xf>
    <xf numFmtId="173" fontId="5" fillId="0" borderId="5" xfId="2" applyNumberFormat="1" applyFont="1" applyBorder="1" applyAlignment="1">
      <alignment horizontal="right"/>
    </xf>
    <xf numFmtId="173" fontId="6" fillId="0" borderId="5" xfId="4" applyNumberFormat="1" applyFont="1" applyBorder="1" applyAlignment="1">
      <alignment horizontal="right"/>
    </xf>
    <xf numFmtId="173" fontId="5" fillId="0" borderId="5" xfId="4" applyNumberFormat="1" applyFont="1" applyBorder="1" applyAlignment="1">
      <alignment horizontal="right"/>
    </xf>
    <xf numFmtId="3" fontId="5" fillId="0" borderId="5" xfId="4" applyNumberFormat="1" applyFont="1" applyBorder="1" applyAlignment="1">
      <alignment horizontal="right"/>
    </xf>
    <xf numFmtId="3" fontId="6" fillId="0" borderId="5" xfId="4" applyNumberFormat="1" applyFont="1" applyBorder="1" applyAlignment="1">
      <alignment horizontal="right"/>
    </xf>
    <xf numFmtId="3" fontId="6" fillId="0" borderId="6" xfId="4" applyNumberFormat="1" applyFont="1" applyBorder="1" applyAlignment="1">
      <alignment horizontal="right"/>
    </xf>
    <xf numFmtId="170" fontId="5" fillId="0" borderId="9" xfId="4" applyNumberFormat="1" applyFont="1" applyBorder="1" applyAlignment="1">
      <alignment horizontal="right"/>
    </xf>
    <xf numFmtId="170" fontId="5" fillId="0" borderId="5" xfId="4" applyNumberFormat="1" applyFont="1" applyBorder="1" applyAlignment="1">
      <alignment horizontal="right"/>
    </xf>
    <xf numFmtId="170" fontId="5" fillId="0" borderId="6" xfId="4" applyNumberFormat="1" applyFont="1" applyBorder="1" applyAlignment="1">
      <alignment horizontal="right"/>
    </xf>
    <xf numFmtId="170" fontId="6" fillId="0" borderId="9" xfId="4" applyNumberFormat="1" applyFont="1" applyBorder="1" applyAlignment="1">
      <alignment horizontal="right"/>
    </xf>
    <xf numFmtId="49" fontId="1" fillId="0" borderId="0" xfId="3" applyNumberFormat="1" applyFont="1" applyFill="1" applyAlignment="1">
      <alignment horizontal="left" vertical="top" wrapText="1"/>
    </xf>
    <xf numFmtId="49" fontId="1" fillId="0" borderId="0" xfId="0" applyNumberFormat="1" applyFont="1" applyFill="1" applyAlignment="1">
      <alignment vertical="top" wrapText="1"/>
    </xf>
    <xf numFmtId="0" fontId="1" fillId="0" borderId="0" xfId="0" applyFont="1" applyFill="1" applyAlignment="1">
      <alignment vertical="top" wrapText="1"/>
    </xf>
    <xf numFmtId="0" fontId="1" fillId="0" borderId="0" xfId="0" applyFont="1" applyFill="1" applyAlignment="1">
      <alignment wrapText="1"/>
    </xf>
    <xf numFmtId="0" fontId="3" fillId="0" borderId="0" xfId="1" applyFont="1" applyFill="1"/>
    <xf numFmtId="1" fontId="5" fillId="0" borderId="1" xfId="0" applyNumberFormat="1" applyFont="1" applyFill="1" applyBorder="1" applyAlignment="1">
      <alignment vertical="center"/>
    </xf>
    <xf numFmtId="49" fontId="6" fillId="0" borderId="1" xfId="1" applyNumberFormat="1" applyFont="1" applyFill="1" applyBorder="1" applyAlignment="1">
      <alignment horizontal="right" vertical="center"/>
    </xf>
    <xf numFmtId="0" fontId="6" fillId="0" borderId="1" xfId="1" applyFont="1" applyFill="1" applyBorder="1" applyAlignment="1">
      <alignment horizontal="center" vertical="center"/>
    </xf>
    <xf numFmtId="0" fontId="5" fillId="0" borderId="0" xfId="1" applyFont="1" applyFill="1"/>
    <xf numFmtId="49" fontId="6" fillId="0" borderId="0" xfId="3" applyNumberFormat="1" applyFont="1" applyFill="1"/>
    <xf numFmtId="49" fontId="6" fillId="0" borderId="3" xfId="3" applyNumberFormat="1" applyFont="1" applyFill="1" applyBorder="1"/>
    <xf numFmtId="3" fontId="6" fillId="0" borderId="0" xfId="2" applyNumberFormat="1" applyFont="1" applyFill="1" applyAlignment="1">
      <alignment horizontal="right"/>
    </xf>
    <xf numFmtId="3" fontId="6" fillId="0" borderId="5" xfId="2" applyNumberFormat="1" applyFont="1" applyFill="1" applyBorder="1" applyAlignment="1">
      <alignment horizontal="right"/>
    </xf>
    <xf numFmtId="0" fontId="13" fillId="0" borderId="0" xfId="2" applyFont="1" applyFill="1"/>
    <xf numFmtId="0" fontId="13" fillId="0" borderId="0" xfId="2" applyFont="1" applyFill="1" applyAlignment="1">
      <alignment vertical="top"/>
    </xf>
    <xf numFmtId="49" fontId="6" fillId="0" borderId="0" xfId="4" applyNumberFormat="1" applyFont="1" applyFill="1" applyAlignment="1">
      <alignment horizontal="left"/>
    </xf>
    <xf numFmtId="49" fontId="6" fillId="0" borderId="3" xfId="4" applyNumberFormat="1" applyFont="1" applyFill="1" applyBorder="1" applyAlignment="1">
      <alignment horizontal="left"/>
    </xf>
    <xf numFmtId="3" fontId="6" fillId="0" borderId="0" xfId="4" applyNumberFormat="1" applyFont="1" applyFill="1" applyAlignment="1">
      <alignment horizontal="right"/>
    </xf>
    <xf numFmtId="3" fontId="6" fillId="0" borderId="5" xfId="4" applyNumberFormat="1" applyFont="1" applyFill="1" applyBorder="1" applyAlignment="1">
      <alignment horizontal="right"/>
    </xf>
    <xf numFmtId="49" fontId="5" fillId="0" borderId="0" xfId="3" applyNumberFormat="1" applyFont="1" applyFill="1"/>
    <xf numFmtId="49" fontId="5" fillId="0" borderId="3" xfId="3" applyNumberFormat="1" applyFont="1" applyFill="1" applyBorder="1"/>
    <xf numFmtId="3" fontId="5" fillId="0" borderId="0" xfId="4" applyNumberFormat="1" applyFont="1" applyFill="1" applyAlignment="1">
      <alignment horizontal="right"/>
    </xf>
    <xf numFmtId="3" fontId="5" fillId="0" borderId="5" xfId="4" applyNumberFormat="1" applyFont="1" applyFill="1" applyBorder="1" applyAlignment="1">
      <alignment horizontal="right"/>
    </xf>
    <xf numFmtId="49" fontId="6" fillId="0" borderId="0" xfId="0" applyNumberFormat="1" applyFont="1" applyFill="1" applyAlignment="1">
      <alignment horizontal="left" wrapText="1"/>
    </xf>
    <xf numFmtId="49" fontId="6" fillId="0" borderId="3" xfId="3" applyNumberFormat="1" applyFont="1" applyFill="1" applyBorder="1" applyAlignment="1">
      <alignment horizontal="left" wrapText="1"/>
    </xf>
    <xf numFmtId="49" fontId="6" fillId="0" borderId="2" xfId="3" applyNumberFormat="1" applyFont="1" applyFill="1" applyBorder="1"/>
    <xf numFmtId="49" fontId="6" fillId="0" borderId="4" xfId="3" applyNumberFormat="1" applyFont="1" applyFill="1" applyBorder="1"/>
    <xf numFmtId="3" fontId="6" fillId="0" borderId="2" xfId="4" applyNumberFormat="1" applyFont="1" applyFill="1" applyBorder="1" applyAlignment="1">
      <alignment horizontal="right"/>
    </xf>
    <xf numFmtId="3" fontId="6" fillId="0" borderId="6" xfId="4" applyNumberFormat="1" applyFont="1" applyFill="1" applyBorder="1" applyAlignment="1">
      <alignment horizontal="right"/>
    </xf>
    <xf numFmtId="0" fontId="7" fillId="0" borderId="0" xfId="2" applyFont="1" applyFill="1"/>
    <xf numFmtId="44" fontId="7" fillId="0" borderId="0" xfId="2" applyNumberFormat="1" applyFont="1" applyFill="1"/>
  </cellXfs>
  <cellStyles count="20">
    <cellStyle name="Comma0" xfId="6" xr:uid="{00000000-0005-0000-0000-000000000000}"/>
    <cellStyle name="Currency [0]_FRAMAT" xfId="7" xr:uid="{00000000-0005-0000-0000-000001000000}"/>
    <cellStyle name="Currency_FRAMAT" xfId="8" xr:uid="{00000000-0005-0000-0000-000002000000}"/>
    <cellStyle name="Currency0" xfId="9" xr:uid="{00000000-0005-0000-0000-000003000000}"/>
    <cellStyle name="Date" xfId="10" xr:uid="{00000000-0005-0000-0000-000004000000}"/>
    <cellStyle name="Fixed" xfId="11" xr:uid="{00000000-0005-0000-0000-000005000000}"/>
    <cellStyle name="Heading 1" xfId="12" xr:uid="{00000000-0005-0000-0000-000006000000}"/>
    <cellStyle name="Heading 2" xfId="13" xr:uid="{00000000-0005-0000-0000-000007000000}"/>
    <cellStyle name="Normal_%GDP" xfId="14" xr:uid="{00000000-0005-0000-0000-000008000000}"/>
    <cellStyle name="Sbold" xfId="15" xr:uid="{00000000-0005-0000-0000-000009000000}"/>
    <cellStyle name="Snorm" xfId="16" xr:uid="{00000000-0005-0000-0000-00000A000000}"/>
    <cellStyle name="socxn" xfId="17" xr:uid="{00000000-0005-0000-0000-00000B000000}"/>
    <cellStyle name="Standard" xfId="0" builtinId="0"/>
    <cellStyle name="Standard 2" xfId="5" xr:uid="{00000000-0005-0000-0000-00000D000000}"/>
    <cellStyle name="Standard 2 2" xfId="19" xr:uid="{00000000-0005-0000-0000-00000E000000}"/>
    <cellStyle name="Standard_AHV 1_1 &amp; 1_2" xfId="1" xr:uid="{00000000-0005-0000-0000-00000F000000}"/>
    <cellStyle name="Standard_SV1_2" xfId="2" xr:uid="{00000000-0005-0000-0000-000010000000}"/>
    <cellStyle name="Standard_T 01.1 97Daten" xfId="3" xr:uid="{00000000-0005-0000-0000-000011000000}"/>
    <cellStyle name="Standard_T 01.6 97Daten" xfId="4" xr:uid="{00000000-0005-0000-0000-000012000000}"/>
    <cellStyle name="Total" xfId="18" xr:uid="{00000000-0005-0000-0000-00001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7719398436813048E-2"/>
          <c:y val="5.1282150059614728E-2"/>
          <c:w val="0.84249610903900152"/>
          <c:h val="0.7902710090232806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'GRSV_CGAS_13.2_13.3'!$A$207:$B$207</c:f>
              <c:strCache>
                <c:ptCount val="2"/>
                <c:pt idx="0">
                  <c:v>Résultat</c:v>
                </c:pt>
                <c:pt idx="1">
                  <c:v>Ergebnis</c:v>
                </c:pt>
              </c:strCache>
            </c:strRef>
          </c:tx>
          <c:spPr>
            <a:solidFill>
              <a:schemeClr val="tx2"/>
            </a:solidFill>
            <a:ln w="12700">
              <a:noFill/>
              <a:prstDash val="solid"/>
            </a:ln>
          </c:spPr>
          <c:invertIfNegative val="0"/>
          <c:cat>
            <c:numRef>
              <c:f>'GRSV_CGAS_13.2_13.3'!$C$206:$AM$206</c:f>
              <c:numCache>
                <c:formatCode>General</c:formatCode>
                <c:ptCount val="37"/>
                <c:pt idx="0">
                  <c:v>1987</c:v>
                </c:pt>
                <c:pt idx="1">
                  <c:v>1988</c:v>
                </c:pt>
                <c:pt idx="2">
                  <c:v>1989</c:v>
                </c:pt>
                <c:pt idx="3">
                  <c:v>1990</c:v>
                </c:pt>
                <c:pt idx="4">
                  <c:v>1991</c:v>
                </c:pt>
                <c:pt idx="5">
                  <c:v>1992</c:v>
                </c:pt>
                <c:pt idx="6">
                  <c:v>1993</c:v>
                </c:pt>
                <c:pt idx="7">
                  <c:v>1994</c:v>
                </c:pt>
                <c:pt idx="8">
                  <c:v>1995</c:v>
                </c:pt>
                <c:pt idx="9">
                  <c:v>1996</c:v>
                </c:pt>
                <c:pt idx="10">
                  <c:v>1997</c:v>
                </c:pt>
                <c:pt idx="11">
                  <c:v>1998</c:v>
                </c:pt>
                <c:pt idx="12">
                  <c:v>1999</c:v>
                </c:pt>
                <c:pt idx="13">
                  <c:v>2000</c:v>
                </c:pt>
                <c:pt idx="14">
                  <c:v>2001</c:v>
                </c:pt>
                <c:pt idx="15">
                  <c:v>2002</c:v>
                </c:pt>
                <c:pt idx="16">
                  <c:v>2003</c:v>
                </c:pt>
                <c:pt idx="17">
                  <c:v>2004</c:v>
                </c:pt>
                <c:pt idx="18">
                  <c:v>2005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3">
                  <c:v>2010</c:v>
                </c:pt>
                <c:pt idx="24">
                  <c:v>2011</c:v>
                </c:pt>
                <c:pt idx="25">
                  <c:v>2012</c:v>
                </c:pt>
                <c:pt idx="26">
                  <c:v>2013</c:v>
                </c:pt>
                <c:pt idx="27">
                  <c:v>2014</c:v>
                </c:pt>
                <c:pt idx="28">
                  <c:v>2015</c:v>
                </c:pt>
                <c:pt idx="29">
                  <c:v>2016</c:v>
                </c:pt>
                <c:pt idx="30">
                  <c:v>2017</c:v>
                </c:pt>
                <c:pt idx="31">
                  <c:v>2018</c:v>
                </c:pt>
                <c:pt idx="32">
                  <c:v>2019</c:v>
                </c:pt>
                <c:pt idx="33">
                  <c:v>2020</c:v>
                </c:pt>
                <c:pt idx="34">
                  <c:v>2021</c:v>
                </c:pt>
                <c:pt idx="35">
                  <c:v>2022</c:v>
                </c:pt>
                <c:pt idx="36">
                  <c:v>2023</c:v>
                </c:pt>
              </c:numCache>
            </c:numRef>
          </c:cat>
          <c:val>
            <c:numRef>
              <c:f>'GRSV_CGAS_13.2_13.3'!$C$207:$AM$207</c:f>
              <c:numCache>
                <c:formatCode>#,##0.0000</c:formatCode>
                <c:ptCount val="37"/>
                <c:pt idx="0">
                  <c:v>12.62344957693</c:v>
                </c:pt>
                <c:pt idx="1">
                  <c:v>14.714770131051482</c:v>
                </c:pt>
                <c:pt idx="2">
                  <c:v>18.143086939837993</c:v>
                </c:pt>
                <c:pt idx="3">
                  <c:v>20.32400178570823</c:v>
                </c:pt>
                <c:pt idx="4">
                  <c:v>20.449191949830659</c:v>
                </c:pt>
                <c:pt idx="5">
                  <c:v>18.3584080771979</c:v>
                </c:pt>
                <c:pt idx="6">
                  <c:v>16.291316039278339</c:v>
                </c:pt>
                <c:pt idx="7">
                  <c:v>15.785839193369581</c:v>
                </c:pt>
                <c:pt idx="8">
                  <c:v>16.995492513627607</c:v>
                </c:pt>
                <c:pt idx="9">
                  <c:v>15.762484732664142</c:v>
                </c:pt>
                <c:pt idx="10">
                  <c:v>12.04051369906888</c:v>
                </c:pt>
                <c:pt idx="11">
                  <c:v>14.453869189452352</c:v>
                </c:pt>
                <c:pt idx="12">
                  <c:v>14.870886866470993</c:v>
                </c:pt>
                <c:pt idx="13">
                  <c:v>18.030576145443337</c:v>
                </c:pt>
                <c:pt idx="14">
                  <c:v>17.851699020274932</c:v>
                </c:pt>
                <c:pt idx="15">
                  <c:v>15.548427192876966</c:v>
                </c:pt>
                <c:pt idx="16">
                  <c:v>13.786064260281471</c:v>
                </c:pt>
                <c:pt idx="17">
                  <c:v>11.580313667160516</c:v>
                </c:pt>
                <c:pt idx="18">
                  <c:v>14.089097859477818</c:v>
                </c:pt>
                <c:pt idx="19">
                  <c:v>17.815976478725549</c:v>
                </c:pt>
                <c:pt idx="20">
                  <c:v>24.829408807858517</c:v>
                </c:pt>
                <c:pt idx="21">
                  <c:v>25.100588070327309</c:v>
                </c:pt>
                <c:pt idx="22">
                  <c:v>16.872766170117334</c:v>
                </c:pt>
                <c:pt idx="23">
                  <c:v>17.087476005588794</c:v>
                </c:pt>
                <c:pt idx="24">
                  <c:v>21.923375213012331</c:v>
                </c:pt>
                <c:pt idx="25">
                  <c:v>18.469115126409669</c:v>
                </c:pt>
                <c:pt idx="26">
                  <c:v>20.833921704166961</c:v>
                </c:pt>
                <c:pt idx="27">
                  <c:v>20.393119088815165</c:v>
                </c:pt>
                <c:pt idx="28">
                  <c:v>16.494347417364164</c:v>
                </c:pt>
                <c:pt idx="29">
                  <c:v>17.066830722454039</c:v>
                </c:pt>
                <c:pt idx="30">
                  <c:v>20.888639669613809</c:v>
                </c:pt>
                <c:pt idx="31">
                  <c:v>15.367130433577334</c:v>
                </c:pt>
                <c:pt idx="32">
                  <c:v>26.245335178411754</c:v>
                </c:pt>
                <c:pt idx="33">
                  <c:v>29.294675829661049</c:v>
                </c:pt>
                <c:pt idx="34">
                  <c:v>22.079549469725759</c:v>
                </c:pt>
                <c:pt idx="35">
                  <c:v>24.697084263283134</c:v>
                </c:pt>
                <c:pt idx="36">
                  <c:v>23.952488791282764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39-4451-BB29-009682CAF453}"/>
            </c:ext>
          </c:extLst>
        </c:ser>
        <c:ser>
          <c:idx val="1"/>
          <c:order val="1"/>
          <c:tx>
            <c:strRef>
              <c:f>'GRSV_CGAS_13.2_13.3'!$A$208:$B$208</c:f>
              <c:strCache>
                <c:ptCount val="2"/>
                <c:pt idx="0">
                  <c:v>Variations de valeur du capital</c:v>
                </c:pt>
                <c:pt idx="1">
                  <c:v>Kapitalwertänderungen</c:v>
                </c:pt>
              </c:strCache>
            </c:strRef>
          </c:tx>
          <c:spPr>
            <a:solidFill>
              <a:schemeClr val="accent2"/>
            </a:solidFill>
            <a:ln w="12700">
              <a:noFill/>
              <a:prstDash val="solid"/>
            </a:ln>
          </c:spPr>
          <c:invertIfNegative val="0"/>
          <c:cat>
            <c:numRef>
              <c:f>'GRSV_CGAS_13.2_13.3'!$C$206:$AM$206</c:f>
              <c:numCache>
                <c:formatCode>General</c:formatCode>
                <c:ptCount val="37"/>
                <c:pt idx="0">
                  <c:v>1987</c:v>
                </c:pt>
                <c:pt idx="1">
                  <c:v>1988</c:v>
                </c:pt>
                <c:pt idx="2">
                  <c:v>1989</c:v>
                </c:pt>
                <c:pt idx="3">
                  <c:v>1990</c:v>
                </c:pt>
                <c:pt idx="4">
                  <c:v>1991</c:v>
                </c:pt>
                <c:pt idx="5">
                  <c:v>1992</c:v>
                </c:pt>
                <c:pt idx="6">
                  <c:v>1993</c:v>
                </c:pt>
                <c:pt idx="7">
                  <c:v>1994</c:v>
                </c:pt>
                <c:pt idx="8">
                  <c:v>1995</c:v>
                </c:pt>
                <c:pt idx="9">
                  <c:v>1996</c:v>
                </c:pt>
                <c:pt idx="10">
                  <c:v>1997</c:v>
                </c:pt>
                <c:pt idx="11">
                  <c:v>1998</c:v>
                </c:pt>
                <c:pt idx="12">
                  <c:v>1999</c:v>
                </c:pt>
                <c:pt idx="13">
                  <c:v>2000</c:v>
                </c:pt>
                <c:pt idx="14">
                  <c:v>2001</c:v>
                </c:pt>
                <c:pt idx="15">
                  <c:v>2002</c:v>
                </c:pt>
                <c:pt idx="16">
                  <c:v>2003</c:v>
                </c:pt>
                <c:pt idx="17">
                  <c:v>2004</c:v>
                </c:pt>
                <c:pt idx="18">
                  <c:v>2005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3">
                  <c:v>2010</c:v>
                </c:pt>
                <c:pt idx="24">
                  <c:v>2011</c:v>
                </c:pt>
                <c:pt idx="25">
                  <c:v>2012</c:v>
                </c:pt>
                <c:pt idx="26">
                  <c:v>2013</c:v>
                </c:pt>
                <c:pt idx="27">
                  <c:v>2014</c:v>
                </c:pt>
                <c:pt idx="28">
                  <c:v>2015</c:v>
                </c:pt>
                <c:pt idx="29">
                  <c:v>2016</c:v>
                </c:pt>
                <c:pt idx="30">
                  <c:v>2017</c:v>
                </c:pt>
                <c:pt idx="31">
                  <c:v>2018</c:v>
                </c:pt>
                <c:pt idx="32">
                  <c:v>2019</c:v>
                </c:pt>
                <c:pt idx="33">
                  <c:v>2020</c:v>
                </c:pt>
                <c:pt idx="34">
                  <c:v>2021</c:v>
                </c:pt>
                <c:pt idx="35">
                  <c:v>2022</c:v>
                </c:pt>
                <c:pt idx="36">
                  <c:v>2023</c:v>
                </c:pt>
              </c:numCache>
            </c:numRef>
          </c:cat>
          <c:val>
            <c:numRef>
              <c:f>'GRSV_CGAS_13.2_13.3'!$C$208:$AM$208</c:f>
              <c:numCache>
                <c:formatCode>#,##0.0000</c:formatCode>
                <c:ptCount val="37"/>
                <c:pt idx="0">
                  <c:v>1.2258324452578051</c:v>
                </c:pt>
                <c:pt idx="1">
                  <c:v>1.7719641885159887</c:v>
                </c:pt>
                <c:pt idx="2">
                  <c:v>1.9819360922020455</c:v>
                </c:pt>
                <c:pt idx="3">
                  <c:v>2.2125839797552174</c:v>
                </c:pt>
                <c:pt idx="4">
                  <c:v>2.7596044462075988</c:v>
                </c:pt>
                <c:pt idx="5">
                  <c:v>2.3858841149032703</c:v>
                </c:pt>
                <c:pt idx="6">
                  <c:v>2.2599501328512068</c:v>
                </c:pt>
                <c:pt idx="7">
                  <c:v>2.0364286305604167</c:v>
                </c:pt>
                <c:pt idx="8">
                  <c:v>10.682410483610953</c:v>
                </c:pt>
                <c:pt idx="9">
                  <c:v>11.840123087687328</c:v>
                </c:pt>
                <c:pt idx="10">
                  <c:v>22.942026512287221</c:v>
                </c:pt>
                <c:pt idx="11">
                  <c:v>15.490616793735921</c:v>
                </c:pt>
                <c:pt idx="12">
                  <c:v>32.771013962373004</c:v>
                </c:pt>
                <c:pt idx="13">
                  <c:v>5.7428193056136916</c:v>
                </c:pt>
                <c:pt idx="14">
                  <c:v>-34.054434770274923</c:v>
                </c:pt>
                <c:pt idx="15">
                  <c:v>-42.366435862834024</c:v>
                </c:pt>
                <c:pt idx="16">
                  <c:v>32.798378030508538</c:v>
                </c:pt>
                <c:pt idx="17">
                  <c:v>10.449528738748723</c:v>
                </c:pt>
                <c:pt idx="18">
                  <c:v>45.892057046275127</c:v>
                </c:pt>
                <c:pt idx="19">
                  <c:v>25.448851113813575</c:v>
                </c:pt>
                <c:pt idx="20">
                  <c:v>2.2857507713099694</c:v>
                </c:pt>
                <c:pt idx="21">
                  <c:v>-101.41313037649529</c:v>
                </c:pt>
                <c:pt idx="22">
                  <c:v>49.076132749624044</c:v>
                </c:pt>
                <c:pt idx="23">
                  <c:v>7.5090346646697261</c:v>
                </c:pt>
                <c:pt idx="24">
                  <c:v>-12.167290122976992</c:v>
                </c:pt>
                <c:pt idx="25">
                  <c:v>37.375530086767121</c:v>
                </c:pt>
                <c:pt idx="26">
                  <c:v>32.625865817191723</c:v>
                </c:pt>
                <c:pt idx="27">
                  <c:v>43.881833251560259</c:v>
                </c:pt>
                <c:pt idx="28">
                  <c:v>-4.047177014199435</c:v>
                </c:pt>
                <c:pt idx="29">
                  <c:v>23.874421574516603</c:v>
                </c:pt>
                <c:pt idx="30">
                  <c:v>56.464010379953557</c:v>
                </c:pt>
                <c:pt idx="31">
                  <c:v>-32.577690169524452</c:v>
                </c:pt>
                <c:pt idx="32">
                  <c:v>91.196180751787665</c:v>
                </c:pt>
                <c:pt idx="33">
                  <c:v>36.623469777481397</c:v>
                </c:pt>
                <c:pt idx="34">
                  <c:v>80.511246784468241</c:v>
                </c:pt>
                <c:pt idx="35">
                  <c:v>-130.29904563169393</c:v>
                </c:pt>
                <c:pt idx="36">
                  <c:v>46.644188239607928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E39-4451-BB29-009682CAF453}"/>
            </c:ext>
          </c:extLst>
        </c:ser>
        <c:ser>
          <c:idx val="3"/>
          <c:order val="2"/>
          <c:tx>
            <c:strRef>
              <c:f>'GRSV_CGAS_13.2_13.3'!$A$209:$B$209</c:f>
              <c:strCache>
                <c:ptCount val="2"/>
                <c:pt idx="0">
                  <c:v>Autres variations du capital</c:v>
                </c:pt>
                <c:pt idx="1">
                  <c:v>Andere Veränderungen des Kapitals</c:v>
                </c:pt>
              </c:strCache>
            </c:strRef>
          </c:tx>
          <c:spPr>
            <a:solidFill>
              <a:srgbClr val="CCFFFF"/>
            </a:solidFill>
            <a:ln w="12700">
              <a:noFill/>
              <a:prstDash val="solid"/>
            </a:ln>
          </c:spPr>
          <c:invertIfNegative val="0"/>
          <c:cat>
            <c:numRef>
              <c:f>'GRSV_CGAS_13.2_13.3'!$C$206:$AM$206</c:f>
              <c:numCache>
                <c:formatCode>General</c:formatCode>
                <c:ptCount val="37"/>
                <c:pt idx="0">
                  <c:v>1987</c:v>
                </c:pt>
                <c:pt idx="1">
                  <c:v>1988</c:v>
                </c:pt>
                <c:pt idx="2">
                  <c:v>1989</c:v>
                </c:pt>
                <c:pt idx="3">
                  <c:v>1990</c:v>
                </c:pt>
                <c:pt idx="4">
                  <c:v>1991</c:v>
                </c:pt>
                <c:pt idx="5">
                  <c:v>1992</c:v>
                </c:pt>
                <c:pt idx="6">
                  <c:v>1993</c:v>
                </c:pt>
                <c:pt idx="7">
                  <c:v>1994</c:v>
                </c:pt>
                <c:pt idx="8">
                  <c:v>1995</c:v>
                </c:pt>
                <c:pt idx="9">
                  <c:v>1996</c:v>
                </c:pt>
                <c:pt idx="10">
                  <c:v>1997</c:v>
                </c:pt>
                <c:pt idx="11">
                  <c:v>1998</c:v>
                </c:pt>
                <c:pt idx="12">
                  <c:v>1999</c:v>
                </c:pt>
                <c:pt idx="13">
                  <c:v>2000</c:v>
                </c:pt>
                <c:pt idx="14">
                  <c:v>2001</c:v>
                </c:pt>
                <c:pt idx="15">
                  <c:v>2002</c:v>
                </c:pt>
                <c:pt idx="16">
                  <c:v>2003</c:v>
                </c:pt>
                <c:pt idx="17">
                  <c:v>2004</c:v>
                </c:pt>
                <c:pt idx="18">
                  <c:v>2005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3">
                  <c:v>2010</c:v>
                </c:pt>
                <c:pt idx="24">
                  <c:v>2011</c:v>
                </c:pt>
                <c:pt idx="25">
                  <c:v>2012</c:v>
                </c:pt>
                <c:pt idx="26">
                  <c:v>2013</c:v>
                </c:pt>
                <c:pt idx="27">
                  <c:v>2014</c:v>
                </c:pt>
                <c:pt idx="28">
                  <c:v>2015</c:v>
                </c:pt>
                <c:pt idx="29">
                  <c:v>2016</c:v>
                </c:pt>
                <c:pt idx="30">
                  <c:v>2017</c:v>
                </c:pt>
                <c:pt idx="31">
                  <c:v>2018</c:v>
                </c:pt>
                <c:pt idx="32">
                  <c:v>2019</c:v>
                </c:pt>
                <c:pt idx="33">
                  <c:v>2020</c:v>
                </c:pt>
                <c:pt idx="34">
                  <c:v>2021</c:v>
                </c:pt>
                <c:pt idx="35">
                  <c:v>2022</c:v>
                </c:pt>
                <c:pt idx="36">
                  <c:v>2023</c:v>
                </c:pt>
              </c:numCache>
            </c:numRef>
          </c:cat>
          <c:val>
            <c:numRef>
              <c:f>'GRSV_CGAS_13.2_13.3'!$C$209:$AM$209</c:f>
              <c:numCache>
                <c:formatCode>#,##0.0000</c:formatCode>
                <c:ptCount val="37"/>
                <c:pt idx="0">
                  <c:v>-4.8360619001337452E-2</c:v>
                </c:pt>
                <c:pt idx="1">
                  <c:v>-7.9258548961193359E-2</c:v>
                </c:pt>
                <c:pt idx="2">
                  <c:v>-6.1279996741199737E-2</c:v>
                </c:pt>
                <c:pt idx="3">
                  <c:v>-0.1651069232279383</c:v>
                </c:pt>
                <c:pt idx="4">
                  <c:v>4.8138358419603719E-2</c:v>
                </c:pt>
                <c:pt idx="5">
                  <c:v>0.11954317533348012</c:v>
                </c:pt>
                <c:pt idx="6">
                  <c:v>1.813986999998633E-3</c:v>
                </c:pt>
                <c:pt idx="7">
                  <c:v>-0.1206937319999979</c:v>
                </c:pt>
                <c:pt idx="8">
                  <c:v>-9.6007959000000934E-2</c:v>
                </c:pt>
                <c:pt idx="9">
                  <c:v>0.19708671118180679</c:v>
                </c:pt>
                <c:pt idx="10">
                  <c:v>0.26514189741000271</c:v>
                </c:pt>
                <c:pt idx="11">
                  <c:v>9.8325527980156302</c:v>
                </c:pt>
                <c:pt idx="12">
                  <c:v>0.13462844309999722</c:v>
                </c:pt>
                <c:pt idx="13">
                  <c:v>-2.1997649977410245</c:v>
                </c:pt>
                <c:pt idx="14">
                  <c:v>-3.8151662459997585E-2</c:v>
                </c:pt>
                <c:pt idx="15">
                  <c:v>-2.9649723708429372</c:v>
                </c:pt>
                <c:pt idx="16">
                  <c:v>0.40948166956999671</c:v>
                </c:pt>
                <c:pt idx="17">
                  <c:v>2.342880687706927</c:v>
                </c:pt>
                <c:pt idx="18">
                  <c:v>0.73226619698406514</c:v>
                </c:pt>
                <c:pt idx="19">
                  <c:v>0.84897438913212919</c:v>
                </c:pt>
                <c:pt idx="20">
                  <c:v>2.2183654585757058</c:v>
                </c:pt>
                <c:pt idx="21">
                  <c:v>1.1090305126025896E-2</c:v>
                </c:pt>
                <c:pt idx="22">
                  <c:v>-2.9363012375596629</c:v>
                </c:pt>
                <c:pt idx="23">
                  <c:v>0.18579997888297534</c:v>
                </c:pt>
                <c:pt idx="24">
                  <c:v>-0.94221313997622846</c:v>
                </c:pt>
                <c:pt idx="25">
                  <c:v>0.68285631865831009</c:v>
                </c:pt>
                <c:pt idx="26">
                  <c:v>-4.4676050667941176</c:v>
                </c:pt>
                <c:pt idx="27">
                  <c:v>-0.27328946210006549</c:v>
                </c:pt>
                <c:pt idx="28">
                  <c:v>-1.745865310688659</c:v>
                </c:pt>
                <c:pt idx="29">
                  <c:v>-1.3716101127938218</c:v>
                </c:pt>
                <c:pt idx="30">
                  <c:v>-0.41961684886359374</c:v>
                </c:pt>
                <c:pt idx="31">
                  <c:v>1.2827051500204962</c:v>
                </c:pt>
                <c:pt idx="32">
                  <c:v>22.677884183990088</c:v>
                </c:pt>
                <c:pt idx="33">
                  <c:v>-1.0970252348960972</c:v>
                </c:pt>
                <c:pt idx="34">
                  <c:v>0.83952837902789956</c:v>
                </c:pt>
                <c:pt idx="35">
                  <c:v>0.56411997305078898</c:v>
                </c:pt>
                <c:pt idx="36">
                  <c:v>-1.2419802314169126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E39-4451-BB29-009682CAF4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64807584"/>
        <c:axId val="164807192"/>
      </c:barChart>
      <c:catAx>
        <c:axId val="164807584"/>
        <c:scaling>
          <c:orientation val="minMax"/>
        </c:scaling>
        <c:delete val="0"/>
        <c:axPos val="b"/>
        <c:numFmt formatCode="General" sourceLinked="0"/>
        <c:majorTickMark val="out"/>
        <c:minorTickMark val="out"/>
        <c:tickLblPos val="low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64807192"/>
        <c:crosses val="autoZero"/>
        <c:auto val="1"/>
        <c:lblAlgn val="ctr"/>
        <c:lblOffset val="0"/>
        <c:tickLblSkip val="3"/>
        <c:tickMarkSkip val="1"/>
        <c:noMultiLvlLbl val="0"/>
      </c:catAx>
      <c:valAx>
        <c:axId val="164807192"/>
        <c:scaling>
          <c:orientation val="minMax"/>
          <c:max val="150"/>
          <c:min val="-15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strRef>
              <c:f>'GRSV_CGAS_13.2_13.3'!$A$206:$B$206</c:f>
              <c:strCache>
                <c:ptCount val="2"/>
                <c:pt idx="0">
                  <c:v>en milliards de francs</c:v>
                </c:pt>
                <c:pt idx="1">
                  <c:v>in Milliarden Franken</c:v>
                </c:pt>
              </c:strCache>
            </c:strRef>
          </c:tx>
          <c:overlay val="0"/>
          <c:txPr>
            <a:bodyPr/>
            <a:lstStyle/>
            <a:p>
              <a:pPr>
                <a:defRPr sz="800"/>
              </a:pPr>
              <a:endParaRPr lang="de-DE"/>
            </a:p>
          </c:tx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64807584"/>
        <c:crosses val="autoZero"/>
        <c:crossBetween val="between"/>
        <c:majorUnit val="5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1.5204678362573189E-2"/>
          <c:y val="0.91979126869496364"/>
          <c:w val="0.97458176662086515"/>
          <c:h val="6.245911568746196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0"/>
    <c:dispBlanksAs val="gap"/>
    <c:showDLblsOverMax val="0"/>
  </c:chart>
  <c:spPr>
    <a:solidFill>
      <a:schemeClr val="bg1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183" footer="0.4921259845000018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746097910865805"/>
          <c:y val="4.1666654239246738E-2"/>
          <c:w val="0.79660529324049589"/>
          <c:h val="0.8634407470052651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'GRSV_CGAS_13.2_13.3'!$AM$53</c:f>
              <c:strCache>
                <c:ptCount val="1"/>
                <c:pt idx="0">
                  <c:v>2023</c:v>
                </c:pt>
              </c:strCache>
            </c:strRef>
          </c:tx>
          <c:invertIfNegative val="0"/>
          <c:dLbls>
            <c:dLbl>
              <c:idx val="2"/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chemeClr val="bg1"/>
                      </a:solidFill>
                    </a:defRPr>
                  </a:pPr>
                  <a:endParaRPr lang="de-DE"/>
                </a:p>
              </c:txPr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6BC8-49B4-A3F4-1ABE13268528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BC8-49B4-A3F4-1ABE13268528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BC8-49B4-A3F4-1ABE13268528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extLst>
                <c:ext xmlns:c15="http://schemas.microsoft.com/office/drawing/2012/chart" uri="{02D57815-91ED-43cb-92C2-25804820EDAC}">
                  <c15:fullRef>
                    <c15:sqref>'GRSV_CGAS_13.2_13.3'!$A$110:$B$122</c15:sqref>
                  </c15:fullRef>
                </c:ext>
              </c:extLst>
              <c:f>('GRSV_CGAS_13.2_13.3'!$A$110:$B$110,'GRSV_CGAS_13.2_13.3'!$A$112:$B$112,'GRSV_CGAS_13.2_13.3'!$A$114:$B$122)</c:f>
              <c:multiLvlStrCache>
                <c:ptCount val="11"/>
                <c:lvl>
                  <c:pt idx="0">
                    <c:v>AHV</c:v>
                  </c:pt>
                  <c:pt idx="1">
                    <c:v>IV</c:v>
                  </c:pt>
                  <c:pt idx="2">
                    <c:v>EL</c:v>
                  </c:pt>
                  <c:pt idx="3">
                    <c:v>BV</c:v>
                  </c:pt>
                  <c:pt idx="4">
                    <c:v>KV</c:v>
                  </c:pt>
                  <c:pt idx="5">
                    <c:v>UV</c:v>
                  </c:pt>
                  <c:pt idx="6">
                    <c:v>EO</c:v>
                  </c:pt>
                  <c:pt idx="7">
                    <c:v>ALV</c:v>
                  </c:pt>
                  <c:pt idx="8">
                    <c:v>FamZ</c:v>
                  </c:pt>
                  <c:pt idx="9">
                    <c:v>ÜL</c:v>
                  </c:pt>
                  <c:pt idx="10">
                    <c:v>CEE</c:v>
                  </c:pt>
                </c:lvl>
                <c:lvl>
                  <c:pt idx="0">
                    <c:v>AVS</c:v>
                  </c:pt>
                  <c:pt idx="1">
                    <c:v>AI</c:v>
                  </c:pt>
                  <c:pt idx="2">
                    <c:v>PC</c:v>
                  </c:pt>
                  <c:pt idx="3">
                    <c:v>PP</c:v>
                  </c:pt>
                  <c:pt idx="4">
                    <c:v>AMal</c:v>
                  </c:pt>
                  <c:pt idx="5">
                    <c:v>AA</c:v>
                  </c:pt>
                  <c:pt idx="6">
                    <c:v>APG</c:v>
                  </c:pt>
                  <c:pt idx="7">
                    <c:v>AC</c:v>
                  </c:pt>
                  <c:pt idx="8">
                    <c:v>AFam</c:v>
                  </c:pt>
                  <c:pt idx="9">
                    <c:v>Ptra</c:v>
                  </c:pt>
                  <c:pt idx="10">
                    <c:v>CPG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'GRSV_CGAS_13.2_13.3'!$AM$110:$AM$122</c15:sqref>
                  </c15:fullRef>
                </c:ext>
              </c:extLst>
              <c:f>('GRSV_CGAS_13.2_13.3'!$AM$110,'GRSV_CGAS_13.2_13.3'!$AM$112,'GRSV_CGAS_13.2_13.3'!$AM$114:$AM$122)</c:f>
              <c:numCache>
                <c:formatCode>#,##0</c:formatCode>
                <c:ptCount val="11"/>
                <c:pt idx="0">
                  <c:v>49.891844407230003</c:v>
                </c:pt>
                <c:pt idx="1">
                  <c:v>-6.0592092683299983</c:v>
                </c:pt>
                <c:pt idx="2">
                  <c:v>0</c:v>
                </c:pt>
                <c:pt idx="3">
                  <c:v>1127.8783206896417</c:v>
                </c:pt>
                <c:pt idx="4">
                  <c:v>13.060276075770002</c:v>
                </c:pt>
                <c:pt idx="5">
                  <c:v>68.246772008293917</c:v>
                </c:pt>
                <c:pt idx="6">
                  <c:v>1.8605049252500001</c:v>
                </c:pt>
                <c:pt idx="7">
                  <c:v>6.7807699059800006</c:v>
                </c:pt>
                <c:pt idx="8">
                  <c:v>3.6340317870000001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6BC8-49B4-A3F4-1ABE132685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321659688"/>
        <c:axId val="321658904"/>
      </c:barChart>
      <c:catAx>
        <c:axId val="321659688"/>
        <c:scaling>
          <c:orientation val="maxMin"/>
        </c:scaling>
        <c:delete val="0"/>
        <c:axPos val="l"/>
        <c:title>
          <c:tx>
            <c:strRef>
              <c:f>'GRSV_CGAS_13.2_13.3'!$A$212:$B$212</c:f>
              <c:strCache>
                <c:ptCount val="2"/>
                <c:pt idx="0">
                  <c:v>en milliards de francs</c:v>
                </c:pt>
                <c:pt idx="1">
                  <c:v>in Milliarden Franken</c:v>
                </c:pt>
              </c:strCache>
            </c:strRef>
          </c:tx>
          <c:overlay val="0"/>
          <c:txPr>
            <a:bodyPr/>
            <a:lstStyle/>
            <a:p>
              <a:pPr>
                <a:defRPr sz="800" b="0">
                  <a:latin typeface="Arial" panose="020B0604020202020204" pitchFamily="34" charset="0"/>
                  <a:cs typeface="Arial" panose="020B0604020202020204" pitchFamily="34" charset="0"/>
                </a:defRPr>
              </a:pPr>
              <a:endParaRPr lang="de-DE"/>
            </a:p>
          </c:txPr>
        </c:title>
        <c:numFmt formatCode="General" sourceLinked="0"/>
        <c:majorTickMark val="out"/>
        <c:minorTickMark val="none"/>
        <c:tickLblPos val="low"/>
        <c:txPr>
          <a:bodyPr anchor="t" anchorCtr="0"/>
          <a:lstStyle/>
          <a:p>
            <a:pPr>
              <a:defRPr sz="900" baseline="0">
                <a:latin typeface="Arial" pitchFamily="34" charset="0"/>
              </a:defRPr>
            </a:pPr>
            <a:endParaRPr lang="de-DE"/>
          </a:p>
        </c:txPr>
        <c:crossAx val="321658904"/>
        <c:crosses val="autoZero"/>
        <c:auto val="1"/>
        <c:lblAlgn val="ctr"/>
        <c:lblOffset val="100"/>
        <c:tickLblSkip val="1"/>
        <c:noMultiLvlLbl val="0"/>
      </c:catAx>
      <c:valAx>
        <c:axId val="321658904"/>
        <c:scaling>
          <c:orientation val="minMax"/>
          <c:max val="100"/>
          <c:min val="-10"/>
        </c:scaling>
        <c:delete val="0"/>
        <c:axPos val="b"/>
        <c:majorGridlines/>
        <c:numFmt formatCode="#,##0" sourceLinked="0"/>
        <c:majorTickMark val="out"/>
        <c:minorTickMark val="none"/>
        <c:tickLblPos val="nextTo"/>
        <c:crossAx val="321659688"/>
        <c:crosses val="max"/>
        <c:crossBetween val="between"/>
        <c:majorUnit val="10"/>
      </c:valAx>
    </c:plotArea>
    <c:plotVisOnly val="0"/>
    <c:dispBlanksAs val="gap"/>
    <c:showDLblsOverMax val="0"/>
  </c:chart>
  <c:spPr>
    <a:solidFill>
      <a:schemeClr val="bg1"/>
    </a:solidFill>
  </c:sp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72</xdr:row>
      <xdr:rowOff>200025</xdr:rowOff>
    </xdr:from>
    <xdr:to>
      <xdr:col>0</xdr:col>
      <xdr:colOff>3067050</xdr:colOff>
      <xdr:row>81</xdr:row>
      <xdr:rowOff>169544</xdr:rowOff>
    </xdr:to>
    <xdr:sp macro="" textlink="">
      <xdr:nvSpPr>
        <xdr:cNvPr id="4" name="Text Box 26">
          <a:extLst>
            <a:ext uri="{FF2B5EF4-FFF2-40B4-BE49-F238E27FC236}">
              <a16:creationId xmlns:a16="http://schemas.microsoft.com/office/drawing/2014/main" id="{5A73BF3D-5045-41B1-987C-2917D73CAC1D}"/>
            </a:ext>
          </a:extLst>
        </xdr:cNvPr>
        <xdr:cNvSpPr txBox="1">
          <a:spLocks noChangeArrowheads="1"/>
        </xdr:cNvSpPr>
      </xdr:nvSpPr>
      <xdr:spPr bwMode="auto">
        <a:xfrm>
          <a:off x="57150" y="11258550"/>
          <a:ext cx="3009900" cy="1807844"/>
        </a:xfrm>
        <a:prstGeom prst="rect">
          <a:avLst/>
        </a:prstGeom>
        <a:solidFill>
          <a:schemeClr val="bg1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de-CH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Les comptes des différentes branches d’assurances sociales ont été harmonisés pour le compte global. C'est pourquoi certaines des valeurs mentionnées </a:t>
          </a:r>
          <a:r>
            <a:rPr lang="de-CH" sz="900" b="0" i="0" u="none" strike="noStrike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ci-dessus se différencient des valeurs dans les comptes d’exploitation (tableau 2.2 des chapitres sur les assurances sociales). Le total est consolidé. </a:t>
          </a:r>
          <a:endParaRPr lang="de-CH" sz="900" b="0" i="0" u="none" strike="noStrike" baseline="0">
            <a:solidFill>
              <a:srgbClr val="000000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l" rtl="0">
            <a:defRPr sz="1000"/>
          </a:pPr>
          <a:endParaRPr lang="de-CH" sz="900" b="0" i="0" u="none" strike="noStrike" baseline="0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 rtl="0">
            <a:defRPr sz="1000"/>
          </a:pPr>
          <a:r>
            <a:rPr lang="de-CH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*CGAS signifie : Selon les définitions du compte global des assurances sociales. Les recettes </a:t>
          </a:r>
          <a:r>
            <a:rPr lang="de-CH" sz="900" b="1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n'incluent pas</a:t>
          </a:r>
          <a:r>
            <a:rPr lang="de-CH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les variations de valeur du </a:t>
          </a:r>
          <a:r>
            <a:rPr lang="de-CH" sz="900" b="0" i="0" u="none" strike="noStrike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capital.</a:t>
          </a:r>
        </a:p>
        <a:p>
          <a:pPr algn="l" rtl="0">
            <a:defRPr sz="1000"/>
          </a:pPr>
          <a:endParaRPr lang="de-CH" sz="900" b="0" i="0" u="none" strike="noStrike" baseline="0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 rtl="0">
            <a:defRPr sz="1000"/>
          </a:pPr>
          <a:r>
            <a:rPr lang="de-CH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Source : Office fédéral des assurances sociales, </a:t>
          </a:r>
          <a:r>
            <a:rPr lang="fr-CH" sz="1000">
              <a:effectLst/>
              <a:latin typeface="+mn-lt"/>
              <a:ea typeface="+mn-ea"/>
              <a:cs typeface="+mn-cs"/>
            </a:rPr>
            <a:t>S</a:t>
          </a:r>
          <a:r>
            <a:rPr lang="fr-CH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ecteur données de base et analyses</a:t>
          </a:r>
          <a:endParaRPr lang="de-CH" sz="900" b="0" i="0" u="none" strike="noStrike" baseline="0">
            <a:solidFill>
              <a:srgbClr val="000000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43814</xdr:colOff>
      <xdr:row>72</xdr:row>
      <xdr:rowOff>180975</xdr:rowOff>
    </xdr:from>
    <xdr:to>
      <xdr:col>1</xdr:col>
      <xdr:colOff>3082289</xdr:colOff>
      <xdr:row>81</xdr:row>
      <xdr:rowOff>125729</xdr:rowOff>
    </xdr:to>
    <xdr:sp macro="" textlink="">
      <xdr:nvSpPr>
        <xdr:cNvPr id="5" name="Text Box 25">
          <a:extLst>
            <a:ext uri="{FF2B5EF4-FFF2-40B4-BE49-F238E27FC236}">
              <a16:creationId xmlns:a16="http://schemas.microsoft.com/office/drawing/2014/main" id="{207B73A8-2627-4311-B110-BC021E1FA8DF}"/>
            </a:ext>
          </a:extLst>
        </xdr:cNvPr>
        <xdr:cNvSpPr txBox="1">
          <a:spLocks noChangeArrowheads="1"/>
        </xdr:cNvSpPr>
      </xdr:nvSpPr>
      <xdr:spPr bwMode="auto">
        <a:xfrm>
          <a:off x="3158489" y="11239500"/>
          <a:ext cx="3038475" cy="1783079"/>
        </a:xfrm>
        <a:prstGeom prst="rect">
          <a:avLst/>
        </a:prstGeom>
        <a:solidFill>
          <a:schemeClr val="bg1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de-CH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Die Rechnungen der einzelnen SV-Zweige wurden für die Gesamtrechnung harmonisiert. Daher unterscheiden sich einzelne der obenstehenden Werte von den Angaben in den Betriebsrechnungen (Tabelle 2.2 der Sozialversicherungskapitel). Das Total ist konsolidiert. </a:t>
          </a:r>
        </a:p>
        <a:p>
          <a:pPr algn="l" rtl="0">
            <a:defRPr sz="1000"/>
          </a:pPr>
          <a:endParaRPr lang="de-CH" sz="900" b="0" i="0" u="none" strike="noStrike" baseline="0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 rtl="0">
            <a:defRPr sz="1000"/>
          </a:pPr>
          <a:r>
            <a:rPr lang="de-CH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*GRSV heisst: Gemäss den Definitionen der Gesamtrechnung der Sozialversicherungen. Die Einnahmen sind </a:t>
          </a:r>
          <a:r>
            <a:rPr lang="de-CH" sz="900" b="1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ohne</a:t>
          </a:r>
          <a:r>
            <a:rPr lang="de-CH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Kapitalwertänderungen berechnet</a:t>
          </a:r>
          <a:r>
            <a:rPr lang="de-CH" sz="900" b="0" i="0" u="none" strike="noStrike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.</a:t>
          </a:r>
        </a:p>
        <a:p>
          <a:pPr algn="l" rtl="0">
            <a:defRPr sz="1000"/>
          </a:pPr>
          <a:endParaRPr lang="de-CH" sz="900" b="0" i="0" u="none" strike="noStrike" baseline="0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 rtl="0">
            <a:defRPr sz="1000"/>
          </a:pPr>
          <a:r>
            <a:rPr lang="de-CH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Quelle: Bundesamt für Sozialversicherungen, </a:t>
          </a:r>
          <a:r>
            <a:rPr lang="de-CH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Bereich Datengrundlagen und Analysen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21</xdr:row>
      <xdr:rowOff>57150</xdr:rowOff>
    </xdr:from>
    <xdr:to>
      <xdr:col>25</xdr:col>
      <xdr:colOff>104775</xdr:colOff>
      <xdr:row>47</xdr:row>
      <xdr:rowOff>47625</xdr:rowOff>
    </xdr:to>
    <xdr:graphicFrame macro="">
      <xdr:nvGraphicFramePr>
        <xdr:cNvPr id="2" name="Chart 19">
          <a:extLst>
            <a:ext uri="{FF2B5EF4-FFF2-40B4-BE49-F238E27FC236}">
              <a16:creationId xmlns:a16="http://schemas.microsoft.com/office/drawing/2014/main" id="{9800AE2F-2BF8-43D7-B2AB-0F556F822F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57150</xdr:colOff>
      <xdr:row>1</xdr:row>
      <xdr:rowOff>104774</xdr:rowOff>
    </xdr:from>
    <xdr:to>
      <xdr:col>15</xdr:col>
      <xdr:colOff>752476</xdr:colOff>
      <xdr:row>18</xdr:row>
      <xdr:rowOff>133350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43FAD7C8-D1EC-4C47-BF92-C52E88EC28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38100</xdr:colOff>
      <xdr:row>123</xdr:row>
      <xdr:rowOff>142875</xdr:rowOff>
    </xdr:from>
    <xdr:to>
      <xdr:col>0</xdr:col>
      <xdr:colOff>3048000</xdr:colOff>
      <xdr:row>132</xdr:row>
      <xdr:rowOff>112394</xdr:rowOff>
    </xdr:to>
    <xdr:sp macro="" textlink="">
      <xdr:nvSpPr>
        <xdr:cNvPr id="5" name="Text Box 26">
          <a:extLst>
            <a:ext uri="{FF2B5EF4-FFF2-40B4-BE49-F238E27FC236}">
              <a16:creationId xmlns:a16="http://schemas.microsoft.com/office/drawing/2014/main" id="{C63B60DC-2612-46EF-AA63-372A6EEE7E7E}"/>
            </a:ext>
          </a:extLst>
        </xdr:cNvPr>
        <xdr:cNvSpPr txBox="1">
          <a:spLocks noChangeArrowheads="1"/>
        </xdr:cNvSpPr>
      </xdr:nvSpPr>
      <xdr:spPr bwMode="auto">
        <a:xfrm>
          <a:off x="38100" y="20059650"/>
          <a:ext cx="904875" cy="1426844"/>
        </a:xfrm>
        <a:prstGeom prst="rect">
          <a:avLst/>
        </a:prstGeom>
        <a:solidFill>
          <a:schemeClr val="bg1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de-CH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Les comptes des différentes branches d’assurances sociales ont été harmonisés pour le compte global. C'est pourquoi certaines des valeurs mentionnées </a:t>
          </a:r>
          <a:r>
            <a:rPr lang="de-CH" sz="900" b="0" i="0" u="none" strike="noStrike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ci-dessus se différencient des valeurs dans les comptes d’exploitation (tableau 2.2 des chapitres sur les assurances sociales). Le total est consolidé. </a:t>
          </a:r>
          <a:endParaRPr lang="de-CH" sz="900" b="0" i="0" u="none" strike="noStrike" baseline="0">
            <a:solidFill>
              <a:srgbClr val="000000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l" rtl="0">
            <a:defRPr sz="1000"/>
          </a:pPr>
          <a:endParaRPr lang="de-CH" sz="900" b="0" i="0" u="none" strike="noStrike" baseline="0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 rtl="0">
            <a:defRPr sz="1000"/>
          </a:pPr>
          <a:r>
            <a:rPr lang="de-CH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*CGAS signifie : Selon les définitions du compte global des assurances sociales. Les recettes </a:t>
          </a:r>
          <a:r>
            <a:rPr lang="de-CH" sz="900" b="1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n'incluent pas</a:t>
          </a:r>
          <a:r>
            <a:rPr lang="de-CH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les variations de valeur du </a:t>
          </a:r>
          <a:r>
            <a:rPr lang="de-CH" sz="900" b="0" i="0" u="none" strike="noStrike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capital.</a:t>
          </a:r>
        </a:p>
        <a:p>
          <a:pPr algn="l" rtl="0">
            <a:defRPr sz="1000"/>
          </a:pPr>
          <a:endParaRPr lang="de-CH" sz="900" b="0" i="0" u="none" strike="noStrike" baseline="0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 rtl="0">
            <a:defRPr sz="1000"/>
          </a:pPr>
          <a:r>
            <a:rPr lang="de-CH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Source : Office fédéral des assurances sociales, </a:t>
          </a:r>
          <a:r>
            <a:rPr lang="fr-CH" sz="1000">
              <a:effectLst/>
              <a:latin typeface="+mn-lt"/>
              <a:ea typeface="+mn-ea"/>
              <a:cs typeface="+mn-cs"/>
            </a:rPr>
            <a:t>S</a:t>
          </a:r>
          <a:r>
            <a:rPr lang="fr-CH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ecteur données de base et analyses</a:t>
          </a:r>
          <a:endParaRPr lang="de-CH" sz="900" b="0" i="0" u="none" strike="noStrike" baseline="0">
            <a:solidFill>
              <a:srgbClr val="000000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24764</xdr:colOff>
      <xdr:row>123</xdr:row>
      <xdr:rowOff>123825</xdr:rowOff>
    </xdr:from>
    <xdr:to>
      <xdr:col>1</xdr:col>
      <xdr:colOff>3063239</xdr:colOff>
      <xdr:row>132</xdr:row>
      <xdr:rowOff>68579</xdr:rowOff>
    </xdr:to>
    <xdr:sp macro="" textlink="">
      <xdr:nvSpPr>
        <xdr:cNvPr id="6" name="Text Box 25">
          <a:extLst>
            <a:ext uri="{FF2B5EF4-FFF2-40B4-BE49-F238E27FC236}">
              <a16:creationId xmlns:a16="http://schemas.microsoft.com/office/drawing/2014/main" id="{48EB49C2-53A8-4195-A0EE-65D5E3DDE13E}"/>
            </a:ext>
          </a:extLst>
        </xdr:cNvPr>
        <xdr:cNvSpPr txBox="1">
          <a:spLocks noChangeArrowheads="1"/>
        </xdr:cNvSpPr>
      </xdr:nvSpPr>
      <xdr:spPr bwMode="auto">
        <a:xfrm>
          <a:off x="967739" y="20040600"/>
          <a:ext cx="914400" cy="1402079"/>
        </a:xfrm>
        <a:prstGeom prst="rect">
          <a:avLst/>
        </a:prstGeom>
        <a:solidFill>
          <a:schemeClr val="bg1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de-CH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Die Rechnungen der einzelnen SV-Zweige wurden für die Gesamtrechnung harmonisiert. Daher unterscheiden sich einzelne der obenstehenden Werte von den Angaben in den Betriebsrechnungen (Tabelle 2.2 der Sozialversicherungskapitel). Das Total ist konsolidiert. </a:t>
          </a:r>
        </a:p>
        <a:p>
          <a:pPr algn="l" rtl="0">
            <a:defRPr sz="1000"/>
          </a:pPr>
          <a:endParaRPr lang="de-CH" sz="900" b="0" i="0" u="none" strike="noStrike" baseline="0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 rtl="0">
            <a:defRPr sz="1000"/>
          </a:pPr>
          <a:r>
            <a:rPr lang="de-CH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*GRSV heisst: Gemäss den Definitionen der Gesamtrechnung der Sozialversicherungen. Die Einnahmen sind </a:t>
          </a:r>
          <a:r>
            <a:rPr lang="de-CH" sz="900" b="1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ohne</a:t>
          </a:r>
          <a:r>
            <a:rPr lang="de-CH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Kapitalwertänderungen berechnet</a:t>
          </a:r>
          <a:r>
            <a:rPr lang="de-CH" sz="900" b="0" i="0" u="none" strike="noStrike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.</a:t>
          </a:r>
        </a:p>
        <a:p>
          <a:pPr algn="l" rtl="0">
            <a:defRPr sz="1000"/>
          </a:pPr>
          <a:endParaRPr lang="de-CH" sz="900" b="0" i="0" u="none" strike="noStrike" baseline="0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 rtl="0">
            <a:defRPr sz="1000"/>
          </a:pPr>
          <a:r>
            <a:rPr lang="de-CH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Quelle: Bundesamt für Sozialversicherungen, </a:t>
          </a:r>
          <a:r>
            <a:rPr lang="de-CH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Bereich Datengrundlagen und Analysen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78"/>
  <sheetViews>
    <sheetView tabSelected="1" zoomScaleNormal="100" zoomScaleSheetLayoutView="100" workbookViewId="0"/>
  </sheetViews>
  <sheetFormatPr baseColWidth="10" defaultColWidth="14.140625" defaultRowHeight="15.75" outlineLevelRow="2" outlineLevelCol="1"/>
  <cols>
    <col min="1" max="2" width="46.7109375" style="108" customWidth="1"/>
    <col min="3" max="3" width="12.7109375" style="108" customWidth="1"/>
    <col min="4" max="5" width="12.7109375" style="108" hidden="1" customWidth="1" outlineLevel="1"/>
    <col min="6" max="6" width="12.7109375" style="108" customWidth="1" collapsed="1"/>
    <col min="7" max="10" width="12.7109375" style="108" hidden="1" customWidth="1" outlineLevel="1"/>
    <col min="11" max="11" width="12.7109375" style="108" hidden="1" customWidth="1" outlineLevel="1" collapsed="1"/>
    <col min="12" max="13" width="12.7109375" style="108" hidden="1" customWidth="1" outlineLevel="1"/>
    <col min="14" max="14" width="12.7109375" style="108" hidden="1" customWidth="1" outlineLevel="1" collapsed="1"/>
    <col min="15" max="15" width="12.7109375" style="108" hidden="1" customWidth="1" outlineLevel="1"/>
    <col min="16" max="16" width="12.7109375" style="108" customWidth="1" collapsed="1"/>
    <col min="17" max="24" width="12.7109375" style="108" hidden="1" customWidth="1" outlineLevel="1"/>
    <col min="25" max="25" width="12.7109375" style="108" hidden="1" customWidth="1" outlineLevel="1" collapsed="1"/>
    <col min="26" max="26" width="12.7109375" style="108" customWidth="1" collapsed="1"/>
    <col min="27" max="34" width="12.7109375" style="108" hidden="1" customWidth="1" outlineLevel="1" collapsed="1"/>
    <col min="35" max="35" width="12.7109375" style="108" hidden="1" customWidth="1" outlineLevel="1"/>
    <col min="36" max="36" width="12.7109375" style="108" customWidth="1" collapsed="1"/>
    <col min="37" max="37" width="12.7109375" style="108" hidden="1" customWidth="1" outlineLevel="1" collapsed="1"/>
    <col min="38" max="38" width="12.7109375" style="108" customWidth="1" collapsed="1"/>
    <col min="39" max="39" width="12.7109375" style="108" customWidth="1"/>
    <col min="40" max="16384" width="14.140625" style="108"/>
  </cols>
  <sheetData>
    <row r="1" spans="1:39" s="83" customFormat="1" ht="62.25" customHeight="1">
      <c r="A1" s="79" t="s">
        <v>40</v>
      </c>
      <c r="B1" s="80" t="s">
        <v>39</v>
      </c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  <c r="Y1" s="82"/>
      <c r="Z1" s="82"/>
      <c r="AA1" s="82"/>
      <c r="AB1" s="82"/>
      <c r="AC1" s="82"/>
      <c r="AD1" s="82"/>
      <c r="AE1" s="82"/>
      <c r="AF1" s="82"/>
      <c r="AG1" s="82"/>
      <c r="AH1" s="82"/>
      <c r="AI1" s="81"/>
      <c r="AJ1" s="82"/>
      <c r="AK1" s="82"/>
      <c r="AL1" s="82"/>
      <c r="AM1" s="82"/>
    </row>
    <row r="2" spans="1:39" s="87" customFormat="1" ht="30" customHeight="1">
      <c r="A2" s="84" t="s">
        <v>25</v>
      </c>
      <c r="B2" s="84" t="s">
        <v>24</v>
      </c>
      <c r="C2" s="85">
        <v>1987</v>
      </c>
      <c r="D2" s="86">
        <v>1988</v>
      </c>
      <c r="E2" s="85">
        <v>1989</v>
      </c>
      <c r="F2" s="85">
        <v>1990</v>
      </c>
      <c r="G2" s="85">
        <v>1991</v>
      </c>
      <c r="H2" s="85">
        <v>1992</v>
      </c>
      <c r="I2" s="85">
        <v>1993</v>
      </c>
      <c r="J2" s="85">
        <v>1994</v>
      </c>
      <c r="K2" s="85">
        <v>1995</v>
      </c>
      <c r="L2" s="85">
        <v>1996</v>
      </c>
      <c r="M2" s="85">
        <v>1997</v>
      </c>
      <c r="N2" s="85">
        <v>1998</v>
      </c>
      <c r="O2" s="85">
        <v>1999</v>
      </c>
      <c r="P2" s="85">
        <v>2000</v>
      </c>
      <c r="Q2" s="85">
        <v>2001</v>
      </c>
      <c r="R2" s="85">
        <v>2002</v>
      </c>
      <c r="S2" s="85">
        <v>2003</v>
      </c>
      <c r="T2" s="85">
        <v>2004</v>
      </c>
      <c r="U2" s="85">
        <v>2005</v>
      </c>
      <c r="V2" s="85">
        <v>2006</v>
      </c>
      <c r="W2" s="85">
        <v>2007</v>
      </c>
      <c r="X2" s="85">
        <v>2008</v>
      </c>
      <c r="Y2" s="85">
        <v>2009</v>
      </c>
      <c r="Z2" s="85">
        <v>2010</v>
      </c>
      <c r="AA2" s="85">
        <v>2011</v>
      </c>
      <c r="AB2" s="85">
        <v>2012</v>
      </c>
      <c r="AC2" s="85">
        <v>2013</v>
      </c>
      <c r="AD2" s="85">
        <v>2014</v>
      </c>
      <c r="AE2" s="85">
        <v>2015</v>
      </c>
      <c r="AF2" s="85">
        <v>2016</v>
      </c>
      <c r="AG2" s="85">
        <v>2017</v>
      </c>
      <c r="AH2" s="85">
        <v>2018</v>
      </c>
      <c r="AI2" s="86">
        <v>2019</v>
      </c>
      <c r="AJ2" s="85">
        <v>2020</v>
      </c>
      <c r="AK2" s="85">
        <v>2021</v>
      </c>
      <c r="AL2" s="85">
        <v>2022</v>
      </c>
      <c r="AM2" s="85">
        <v>2023</v>
      </c>
    </row>
    <row r="3" spans="1:39" s="92" customFormat="1" ht="12" hidden="1" customHeight="1" outlineLevel="1">
      <c r="A3" s="88" t="s">
        <v>0</v>
      </c>
      <c r="B3" s="89" t="s">
        <v>1</v>
      </c>
      <c r="C3" s="90">
        <v>803.27198648000126</v>
      </c>
      <c r="D3" s="90">
        <v>931.41641919000097</v>
      </c>
      <c r="E3" s="90">
        <v>1714.6059926000005</v>
      </c>
      <c r="F3" s="90">
        <v>2027.2342520800059</v>
      </c>
      <c r="G3" s="90">
        <v>2345.3527777200038</v>
      </c>
      <c r="H3" s="90">
        <v>1953.6521414800025</v>
      </c>
      <c r="I3" s="90">
        <v>809.78744348000055</v>
      </c>
      <c r="J3" s="90">
        <v>560.79689365999627</v>
      </c>
      <c r="K3" s="90">
        <v>8.828418880004719</v>
      </c>
      <c r="L3" s="90">
        <v>-28.581241499997638</v>
      </c>
      <c r="M3" s="90">
        <v>-583.39857436000227</v>
      </c>
      <c r="N3" s="90">
        <v>-1393.5599155499985</v>
      </c>
      <c r="O3" s="90">
        <v>-179.7332881100015</v>
      </c>
      <c r="P3" s="90">
        <v>1070.0095569100042</v>
      </c>
      <c r="Q3" s="90">
        <v>538.28085800000463</v>
      </c>
      <c r="R3" s="90">
        <v>-191.2616004300055</v>
      </c>
      <c r="S3" s="90">
        <v>1976.9159199900041</v>
      </c>
      <c r="T3" s="90">
        <v>1964.0195252900071</v>
      </c>
      <c r="U3" s="90">
        <v>2384.6448699599987</v>
      </c>
      <c r="V3" s="90">
        <v>2707.522301179999</v>
      </c>
      <c r="W3" s="90">
        <v>8536.2410427400137</v>
      </c>
      <c r="X3" s="90">
        <v>-2285.9774799499992</v>
      </c>
      <c r="Y3" s="90">
        <v>3916.9286984199939</v>
      </c>
      <c r="Z3" s="90">
        <v>1890.802839999993</v>
      </c>
      <c r="AA3" s="90">
        <v>-4011.9381401499959</v>
      </c>
      <c r="AB3" s="90">
        <v>2026.3428806199945</v>
      </c>
      <c r="AC3" s="90">
        <v>907.58980117000772</v>
      </c>
      <c r="AD3" s="90">
        <v>1707.1864544399916</v>
      </c>
      <c r="AE3" s="90">
        <v>-558.43835189000424</v>
      </c>
      <c r="AF3" s="90">
        <v>438.42679166999426</v>
      </c>
      <c r="AG3" s="90">
        <v>1087.0686590100056</v>
      </c>
      <c r="AH3" s="90">
        <v>-2219.8129562500153</v>
      </c>
      <c r="AI3" s="90">
        <v>1682.4312664500067</v>
      </c>
      <c r="AJ3" s="90">
        <v>1940.756728290002</v>
      </c>
      <c r="AK3" s="90">
        <v>2582.936752079991</v>
      </c>
      <c r="AL3" s="90">
        <v>-2705.7692792199969</v>
      </c>
      <c r="AM3" s="91">
        <v>2856.6720978599824</v>
      </c>
    </row>
    <row r="4" spans="1:39" s="92" customFormat="1" ht="12" hidden="1" customHeight="1" outlineLevel="2">
      <c r="A4" s="88" t="s">
        <v>2</v>
      </c>
      <c r="B4" s="89" t="s">
        <v>36</v>
      </c>
      <c r="C4" s="90" t="s">
        <v>51</v>
      </c>
      <c r="D4" s="90" t="s">
        <v>51</v>
      </c>
      <c r="E4" s="90" t="s">
        <v>51</v>
      </c>
      <c r="F4" s="90" t="s">
        <v>51</v>
      </c>
      <c r="G4" s="90" t="s">
        <v>51</v>
      </c>
      <c r="H4" s="90" t="s">
        <v>51</v>
      </c>
      <c r="I4" s="90" t="s">
        <v>51</v>
      </c>
      <c r="J4" s="90" t="s">
        <v>51</v>
      </c>
      <c r="K4" s="90" t="s">
        <v>51</v>
      </c>
      <c r="L4" s="90" t="s">
        <v>51</v>
      </c>
      <c r="M4" s="90" t="s">
        <v>51</v>
      </c>
      <c r="N4" s="90" t="s">
        <v>51</v>
      </c>
      <c r="O4" s="90" t="s">
        <v>51</v>
      </c>
      <c r="P4" s="90" t="s">
        <v>51</v>
      </c>
      <c r="Q4" s="90" t="s">
        <v>51</v>
      </c>
      <c r="R4" s="90" t="s">
        <v>51</v>
      </c>
      <c r="S4" s="90" t="s">
        <v>51</v>
      </c>
      <c r="T4" s="90" t="s">
        <v>51</v>
      </c>
      <c r="U4" s="90" t="s">
        <v>51</v>
      </c>
      <c r="V4" s="90" t="s">
        <v>51</v>
      </c>
      <c r="W4" s="90" t="s">
        <v>51</v>
      </c>
      <c r="X4" s="90" t="s">
        <v>51</v>
      </c>
      <c r="Y4" s="90" t="s">
        <v>51</v>
      </c>
      <c r="Z4" s="90" t="s">
        <v>51</v>
      </c>
      <c r="AA4" s="90" t="s">
        <v>51</v>
      </c>
      <c r="AB4" s="90" t="s">
        <v>51</v>
      </c>
      <c r="AC4" s="90" t="s">
        <v>51</v>
      </c>
      <c r="AD4" s="90" t="s">
        <v>51</v>
      </c>
      <c r="AE4" s="90" t="s">
        <v>51</v>
      </c>
      <c r="AF4" s="90" t="s">
        <v>51</v>
      </c>
      <c r="AG4" s="90" t="s">
        <v>51</v>
      </c>
      <c r="AH4" s="90" t="s">
        <v>51</v>
      </c>
      <c r="AI4" s="90" t="s">
        <v>51</v>
      </c>
      <c r="AJ4" s="90" t="s">
        <v>51</v>
      </c>
      <c r="AK4" s="90" t="s">
        <v>51</v>
      </c>
      <c r="AL4" s="90" t="s">
        <v>51</v>
      </c>
      <c r="AM4" s="91" t="s">
        <v>51</v>
      </c>
    </row>
    <row r="5" spans="1:39" s="92" customFormat="1" ht="12" hidden="1" customHeight="1" outlineLevel="1" collapsed="1">
      <c r="A5" s="88" t="s">
        <v>4</v>
      </c>
      <c r="B5" s="89" t="s">
        <v>5</v>
      </c>
      <c r="C5" s="90">
        <v>-82.779616440000041</v>
      </c>
      <c r="D5" s="90">
        <v>218.57598105</v>
      </c>
      <c r="E5" s="90">
        <v>278.48158172000001</v>
      </c>
      <c r="F5" s="90">
        <v>278.46570734000005</v>
      </c>
      <c r="G5" s="90">
        <v>222.76023831000001</v>
      </c>
      <c r="H5" s="90">
        <v>11.244081569999992</v>
      </c>
      <c r="I5" s="90">
        <v>-419.85495782999999</v>
      </c>
      <c r="J5" s="90">
        <v>-625.32389718000002</v>
      </c>
      <c r="K5" s="90">
        <v>-342.89875920000009</v>
      </c>
      <c r="L5" s="90">
        <v>-426.89661203999981</v>
      </c>
      <c r="M5" s="90">
        <v>-615.14756762999991</v>
      </c>
      <c r="N5" s="90">
        <v>1504.2446700799997</v>
      </c>
      <c r="O5" s="90">
        <v>-799.14354236999986</v>
      </c>
      <c r="P5" s="90">
        <v>-820.48834048999993</v>
      </c>
      <c r="Q5" s="90">
        <v>-1007.51884058</v>
      </c>
      <c r="R5" s="90">
        <v>-1189.4893035200002</v>
      </c>
      <c r="S5" s="90">
        <v>52.135024830000475</v>
      </c>
      <c r="T5" s="90">
        <v>-1585.5467686100001</v>
      </c>
      <c r="U5" s="90">
        <v>-1737.8467613900002</v>
      </c>
      <c r="V5" s="90">
        <v>-1556.3657712000004</v>
      </c>
      <c r="W5" s="90">
        <v>-1589.7591689500005</v>
      </c>
      <c r="X5" s="90">
        <v>-1459.5570021799995</v>
      </c>
      <c r="Y5" s="90">
        <v>-1411.6136012599982</v>
      </c>
      <c r="Z5" s="90">
        <v>-1121.2495654800005</v>
      </c>
      <c r="AA5" s="90">
        <v>4965.8545267400004</v>
      </c>
      <c r="AB5" s="90">
        <v>594.89635161000024</v>
      </c>
      <c r="AC5" s="90">
        <v>586.1937982999998</v>
      </c>
      <c r="AD5" s="90">
        <v>922.33445820999987</v>
      </c>
      <c r="AE5" s="90">
        <v>613.61767709000014</v>
      </c>
      <c r="AF5" s="90">
        <v>823.18858591000026</v>
      </c>
      <c r="AG5" s="90">
        <v>1122.0295049200004</v>
      </c>
      <c r="AH5" s="90">
        <v>-236.81251094999971</v>
      </c>
      <c r="AI5" s="90">
        <v>24.114136350000081</v>
      </c>
      <c r="AJ5" s="90">
        <v>-267.11927503999959</v>
      </c>
      <c r="AK5" s="90">
        <v>-207.29859596999995</v>
      </c>
      <c r="AL5" s="90">
        <v>-293.44851776999985</v>
      </c>
      <c r="AM5" s="91">
        <v>205.55976063999969</v>
      </c>
    </row>
    <row r="6" spans="1:39" s="92" customFormat="1" ht="12" hidden="1" customHeight="1" outlineLevel="2">
      <c r="A6" s="88" t="s">
        <v>6</v>
      </c>
      <c r="B6" s="89" t="s">
        <v>7</v>
      </c>
      <c r="C6" s="90" t="s">
        <v>51</v>
      </c>
      <c r="D6" s="90" t="s">
        <v>51</v>
      </c>
      <c r="E6" s="90" t="s">
        <v>51</v>
      </c>
      <c r="F6" s="90" t="s">
        <v>51</v>
      </c>
      <c r="G6" s="90" t="s">
        <v>51</v>
      </c>
      <c r="H6" s="90" t="s">
        <v>51</v>
      </c>
      <c r="I6" s="90" t="s">
        <v>51</v>
      </c>
      <c r="J6" s="90" t="s">
        <v>51</v>
      </c>
      <c r="K6" s="90" t="s">
        <v>51</v>
      </c>
      <c r="L6" s="90" t="s">
        <v>51</v>
      </c>
      <c r="M6" s="90" t="s">
        <v>51</v>
      </c>
      <c r="N6" s="90" t="s">
        <v>51</v>
      </c>
      <c r="O6" s="90" t="s">
        <v>51</v>
      </c>
      <c r="P6" s="90" t="s">
        <v>51</v>
      </c>
      <c r="Q6" s="90" t="s">
        <v>51</v>
      </c>
      <c r="R6" s="90" t="s">
        <v>51</v>
      </c>
      <c r="S6" s="90" t="s">
        <v>51</v>
      </c>
      <c r="T6" s="90" t="s">
        <v>51</v>
      </c>
      <c r="U6" s="90" t="s">
        <v>51</v>
      </c>
      <c r="V6" s="90" t="s">
        <v>51</v>
      </c>
      <c r="W6" s="90" t="s">
        <v>51</v>
      </c>
      <c r="X6" s="90" t="s">
        <v>51</v>
      </c>
      <c r="Y6" s="90" t="s">
        <v>51</v>
      </c>
      <c r="Z6" s="90" t="s">
        <v>51</v>
      </c>
      <c r="AA6" s="90" t="s">
        <v>51</v>
      </c>
      <c r="AB6" s="90" t="s">
        <v>51</v>
      </c>
      <c r="AC6" s="90" t="s">
        <v>51</v>
      </c>
      <c r="AD6" s="90" t="s">
        <v>51</v>
      </c>
      <c r="AE6" s="90" t="s">
        <v>51</v>
      </c>
      <c r="AF6" s="90" t="s">
        <v>51</v>
      </c>
      <c r="AG6" s="90" t="s">
        <v>51</v>
      </c>
      <c r="AH6" s="90" t="s">
        <v>51</v>
      </c>
      <c r="AI6" s="90" t="s">
        <v>51</v>
      </c>
      <c r="AJ6" s="90" t="s">
        <v>51</v>
      </c>
      <c r="AK6" s="90" t="s">
        <v>51</v>
      </c>
      <c r="AL6" s="90" t="s">
        <v>51</v>
      </c>
      <c r="AM6" s="91" t="s">
        <v>51</v>
      </c>
    </row>
    <row r="7" spans="1:39" s="92" customFormat="1" ht="12" hidden="1" customHeight="1" outlineLevel="1" collapsed="1">
      <c r="A7" s="88" t="s">
        <v>37</v>
      </c>
      <c r="B7" s="89" t="s">
        <v>38</v>
      </c>
      <c r="C7" s="90" t="str">
        <f>IF(AND(C4="–",C6="–"),"–",SUM(C4,C6))</f>
        <v>–</v>
      </c>
      <c r="D7" s="90" t="str">
        <f t="shared" ref="D7:AK7" si="0">IF(AND(D4="–",D6="–"),"–",SUM(D4,D6))</f>
        <v>–</v>
      </c>
      <c r="E7" s="90" t="str">
        <f t="shared" si="0"/>
        <v>–</v>
      </c>
      <c r="F7" s="90" t="str">
        <f t="shared" si="0"/>
        <v>–</v>
      </c>
      <c r="G7" s="90" t="str">
        <f t="shared" si="0"/>
        <v>–</v>
      </c>
      <c r="H7" s="90" t="str">
        <f t="shared" si="0"/>
        <v>–</v>
      </c>
      <c r="I7" s="90" t="str">
        <f t="shared" si="0"/>
        <v>–</v>
      </c>
      <c r="J7" s="90" t="str">
        <f t="shared" si="0"/>
        <v>–</v>
      </c>
      <c r="K7" s="90" t="str">
        <f t="shared" si="0"/>
        <v>–</v>
      </c>
      <c r="L7" s="90" t="str">
        <f t="shared" si="0"/>
        <v>–</v>
      </c>
      <c r="M7" s="90" t="str">
        <f t="shared" si="0"/>
        <v>–</v>
      </c>
      <c r="N7" s="90" t="str">
        <f t="shared" si="0"/>
        <v>–</v>
      </c>
      <c r="O7" s="90" t="str">
        <f t="shared" si="0"/>
        <v>–</v>
      </c>
      <c r="P7" s="90" t="str">
        <f t="shared" si="0"/>
        <v>–</v>
      </c>
      <c r="Q7" s="90" t="str">
        <f t="shared" si="0"/>
        <v>–</v>
      </c>
      <c r="R7" s="90" t="str">
        <f t="shared" si="0"/>
        <v>–</v>
      </c>
      <c r="S7" s="90" t="str">
        <f t="shared" si="0"/>
        <v>–</v>
      </c>
      <c r="T7" s="90" t="str">
        <f t="shared" si="0"/>
        <v>–</v>
      </c>
      <c r="U7" s="90" t="str">
        <f t="shared" si="0"/>
        <v>–</v>
      </c>
      <c r="V7" s="90" t="str">
        <f t="shared" si="0"/>
        <v>–</v>
      </c>
      <c r="W7" s="90" t="str">
        <f t="shared" si="0"/>
        <v>–</v>
      </c>
      <c r="X7" s="90" t="str">
        <f t="shared" si="0"/>
        <v>–</v>
      </c>
      <c r="Y7" s="90" t="str">
        <f t="shared" si="0"/>
        <v>–</v>
      </c>
      <c r="Z7" s="90" t="str">
        <f t="shared" si="0"/>
        <v>–</v>
      </c>
      <c r="AA7" s="90" t="str">
        <f t="shared" si="0"/>
        <v>–</v>
      </c>
      <c r="AB7" s="90" t="str">
        <f t="shared" si="0"/>
        <v>–</v>
      </c>
      <c r="AC7" s="90" t="str">
        <f t="shared" si="0"/>
        <v>–</v>
      </c>
      <c r="AD7" s="90" t="str">
        <f t="shared" si="0"/>
        <v>–</v>
      </c>
      <c r="AE7" s="90" t="str">
        <f t="shared" si="0"/>
        <v>–</v>
      </c>
      <c r="AF7" s="90" t="str">
        <f t="shared" si="0"/>
        <v>–</v>
      </c>
      <c r="AG7" s="90" t="str">
        <f t="shared" si="0"/>
        <v>–</v>
      </c>
      <c r="AH7" s="90" t="str">
        <f t="shared" si="0"/>
        <v>–</v>
      </c>
      <c r="AI7" s="90" t="str">
        <f t="shared" si="0"/>
        <v>–</v>
      </c>
      <c r="AJ7" s="90" t="str">
        <f t="shared" si="0"/>
        <v>–</v>
      </c>
      <c r="AK7" s="90" t="str">
        <f t="shared" si="0"/>
        <v>–</v>
      </c>
      <c r="AL7" s="90" t="str">
        <f t="shared" ref="AL7:AM7" si="1">IF(AND(AL4="–",AL6="–"),"–",SUM(AL4,AL6))</f>
        <v>–</v>
      </c>
      <c r="AM7" s="91" t="str">
        <f t="shared" si="1"/>
        <v>–</v>
      </c>
    </row>
    <row r="8" spans="1:39" s="92" customFormat="1" ht="12" hidden="1" customHeight="1" outlineLevel="1">
      <c r="A8" s="88" t="s">
        <v>8</v>
      </c>
      <c r="B8" s="89" t="s">
        <v>9</v>
      </c>
      <c r="C8" s="90">
        <v>12000.001877077013</v>
      </c>
      <c r="D8" s="90">
        <v>14279.998122922989</v>
      </c>
      <c r="E8" s="90">
        <v>16672</v>
      </c>
      <c r="F8" s="90">
        <v>18600</v>
      </c>
      <c r="G8" s="90">
        <v>19966</v>
      </c>
      <c r="H8" s="90">
        <v>20588.046000000002</v>
      </c>
      <c r="I8" s="90">
        <v>19342.053999999975</v>
      </c>
      <c r="J8" s="90">
        <v>18103.788</v>
      </c>
      <c r="K8" s="90">
        <v>25932.314234958554</v>
      </c>
      <c r="L8" s="90">
        <v>26368.797765041469</v>
      </c>
      <c r="M8" s="90">
        <v>36131.318176816101</v>
      </c>
      <c r="N8" s="90">
        <v>39999.681823183899</v>
      </c>
      <c r="O8" s="90">
        <v>45150.204307754</v>
      </c>
      <c r="P8" s="90">
        <v>16266.795692246</v>
      </c>
      <c r="Q8" s="90">
        <v>-20022</v>
      </c>
      <c r="R8" s="90">
        <v>-31409</v>
      </c>
      <c r="S8" s="90">
        <v>44409</v>
      </c>
      <c r="T8" s="90">
        <v>23090.608353576157</v>
      </c>
      <c r="U8" s="90">
        <v>59009.194064397016</v>
      </c>
      <c r="V8" s="90">
        <v>40729.802409581258</v>
      </c>
      <c r="W8" s="90">
        <v>19552.527157864184</v>
      </c>
      <c r="X8" s="90">
        <v>-69773.104521231959</v>
      </c>
      <c r="Y8" s="90">
        <v>60335.96212174173</v>
      </c>
      <c r="Z8" s="90">
        <v>24482.157414071495</v>
      </c>
      <c r="AA8" s="90">
        <v>3414.6389719391009</v>
      </c>
      <c r="AB8" s="90">
        <v>47123.07247333508</v>
      </c>
      <c r="AC8" s="90">
        <v>45089.270182794542</v>
      </c>
      <c r="AD8" s="90">
        <v>58126.934994185343</v>
      </c>
      <c r="AE8" s="90">
        <v>8996.3313777460717</v>
      </c>
      <c r="AF8" s="90">
        <v>36946.849031116813</v>
      </c>
      <c r="AG8" s="90">
        <v>70472.909679113771</v>
      </c>
      <c r="AH8" s="90">
        <v>-21596.517857576604</v>
      </c>
      <c r="AI8" s="90">
        <v>131320.62909199949</v>
      </c>
      <c r="AJ8" s="90">
        <v>59268.595055346377</v>
      </c>
      <c r="AK8" s="90">
        <v>97120.444211561931</v>
      </c>
      <c r="AL8" s="90">
        <v>-95923.216181040043</v>
      </c>
      <c r="AM8" s="91">
        <v>62091.23265911988</v>
      </c>
    </row>
    <row r="9" spans="1:39" s="92" customFormat="1" ht="12" hidden="1" customHeight="1" outlineLevel="1">
      <c r="A9" s="88" t="s">
        <v>23</v>
      </c>
      <c r="B9" s="89" t="s">
        <v>10</v>
      </c>
      <c r="C9" s="90">
        <v>-104.38955024920872</v>
      </c>
      <c r="D9" s="90">
        <v>-124.52906269551855</v>
      </c>
      <c r="E9" s="90">
        <v>-28.255883889962469</v>
      </c>
      <c r="F9" s="90">
        <v>243.74048940344454</v>
      </c>
      <c r="G9" s="90">
        <v>-6.3992299517471869</v>
      </c>
      <c r="H9" s="90">
        <v>-209.56213612883593</v>
      </c>
      <c r="I9" s="90">
        <v>-100.0189586804302</v>
      </c>
      <c r="J9" s="90">
        <v>126.338604000001</v>
      </c>
      <c r="K9" s="90">
        <v>-82.021899999998027</v>
      </c>
      <c r="L9" s="90">
        <v>-17.328334618194276</v>
      </c>
      <c r="M9" s="90">
        <v>384.94608567999967</v>
      </c>
      <c r="N9" s="90">
        <v>215.29563426000095</v>
      </c>
      <c r="O9" s="90">
        <v>128.21722749999935</v>
      </c>
      <c r="P9" s="90">
        <v>-104.406034489999</v>
      </c>
      <c r="Q9" s="90">
        <v>-677.49942644000112</v>
      </c>
      <c r="R9" s="90">
        <v>-91.130941229999735</v>
      </c>
      <c r="S9" s="90">
        <v>719.5270416000003</v>
      </c>
      <c r="T9" s="90">
        <v>831.93554537999808</v>
      </c>
      <c r="U9" s="90">
        <v>401.23666444000173</v>
      </c>
      <c r="V9" s="90">
        <v>794.26594969999951</v>
      </c>
      <c r="W9" s="90">
        <v>481.18172830999902</v>
      </c>
      <c r="X9" s="90">
        <v>-728.21802687999843</v>
      </c>
      <c r="Y9" s="90">
        <v>-512.37220436000098</v>
      </c>
      <c r="Z9" s="90">
        <v>497.68960055999923</v>
      </c>
      <c r="AA9" s="90">
        <v>997.68805849000091</v>
      </c>
      <c r="AB9" s="90">
        <v>2592.2646720299999</v>
      </c>
      <c r="AC9" s="90">
        <v>-145.09979318999831</v>
      </c>
      <c r="AD9" s="90">
        <v>256.40400231000058</v>
      </c>
      <c r="AE9" s="90">
        <v>-210.38566638000157</v>
      </c>
      <c r="AF9" s="90">
        <v>186.39600820000123</v>
      </c>
      <c r="AG9" s="90">
        <v>1365.3996392699955</v>
      </c>
      <c r="AH9" s="90">
        <v>917.44490375000532</v>
      </c>
      <c r="AI9" s="90">
        <v>1415.6704151599952</v>
      </c>
      <c r="AJ9" s="90">
        <v>631.87678307999886</v>
      </c>
      <c r="AK9" s="90">
        <v>-379.40185937999559</v>
      </c>
      <c r="AL9" s="90">
        <v>-2643.6438047500014</v>
      </c>
      <c r="AM9" s="91">
        <v>-575.62006814999768</v>
      </c>
    </row>
    <row r="10" spans="1:39" s="92" customFormat="1" ht="12" hidden="1" customHeight="1" outlineLevel="1">
      <c r="A10" s="88" t="s">
        <v>11</v>
      </c>
      <c r="B10" s="89" t="s">
        <v>12</v>
      </c>
      <c r="C10" s="90">
        <v>646.00325099866313</v>
      </c>
      <c r="D10" s="90">
        <v>641.09711103880727</v>
      </c>
      <c r="E10" s="90">
        <v>771.13834625880008</v>
      </c>
      <c r="F10" s="90">
        <v>729.42612077206104</v>
      </c>
      <c r="G10" s="90">
        <v>879.4424354196035</v>
      </c>
      <c r="H10" s="90">
        <v>794.94187433347906</v>
      </c>
      <c r="I10" s="90">
        <v>932.00073799999882</v>
      </c>
      <c r="J10" s="90">
        <v>1349.9024620000018</v>
      </c>
      <c r="K10" s="90">
        <v>1619.2163269999983</v>
      </c>
      <c r="L10" s="90">
        <v>1817.3184469999978</v>
      </c>
      <c r="M10" s="90">
        <v>1824.6355530000037</v>
      </c>
      <c r="N10" s="90">
        <v>1743.8357969999997</v>
      </c>
      <c r="O10" s="90">
        <v>1885.810125</v>
      </c>
      <c r="P10" s="90">
        <v>1922.0570919999955</v>
      </c>
      <c r="Q10" s="90">
        <v>1235.1657130000021</v>
      </c>
      <c r="R10" s="90">
        <v>1004.375216000004</v>
      </c>
      <c r="S10" s="90">
        <v>1846.466327999995</v>
      </c>
      <c r="T10" s="90">
        <v>1904.8379229999991</v>
      </c>
      <c r="U10" s="90">
        <v>2288.3733860000066</v>
      </c>
      <c r="V10" s="90">
        <v>2784.7466349999959</v>
      </c>
      <c r="W10" s="90">
        <v>2674.0557809999955</v>
      </c>
      <c r="X10" s="90">
        <v>-2058.3991059999898</v>
      </c>
      <c r="Y10" s="90">
        <v>2380.0270959999907</v>
      </c>
      <c r="Z10" s="90">
        <v>1435.1549720000039</v>
      </c>
      <c r="AA10" s="90">
        <v>2078.1442459999962</v>
      </c>
      <c r="AB10" s="90">
        <v>2725.2472730000154</v>
      </c>
      <c r="AC10" s="90">
        <v>1683.3389139999854</v>
      </c>
      <c r="AD10" s="90">
        <v>1720.7486210000061</v>
      </c>
      <c r="AE10" s="90">
        <v>1571.0211119999876</v>
      </c>
      <c r="AF10" s="90">
        <v>1087.2578660000145</v>
      </c>
      <c r="AG10" s="90">
        <v>1960.2794599999906</v>
      </c>
      <c r="AH10" s="90">
        <v>6442.3497750000024</v>
      </c>
      <c r="AI10" s="90">
        <v>3753.6425960000051</v>
      </c>
      <c r="AJ10" s="90">
        <v>2637.5588219999918</v>
      </c>
      <c r="AK10" s="90">
        <v>4049.5270279999968</v>
      </c>
      <c r="AL10" s="90">
        <v>-5799.0472999099875</v>
      </c>
      <c r="AM10" s="91">
        <v>1519.6226572039159</v>
      </c>
    </row>
    <row r="11" spans="1:39" s="92" customFormat="1" ht="12" hidden="1" customHeight="1" outlineLevel="1">
      <c r="A11" s="88" t="s">
        <v>13</v>
      </c>
      <c r="B11" s="89" t="s">
        <v>14</v>
      </c>
      <c r="C11" s="90">
        <v>289.89486574999995</v>
      </c>
      <c r="D11" s="90">
        <v>60.345680330000057</v>
      </c>
      <c r="E11" s="90">
        <v>80.057846770000054</v>
      </c>
      <c r="F11" s="90">
        <v>174.5872569899999</v>
      </c>
      <c r="G11" s="90">
        <v>263.30876237000001</v>
      </c>
      <c r="H11" s="90">
        <v>322.42325581999984</v>
      </c>
      <c r="I11" s="90">
        <v>419.22108678000006</v>
      </c>
      <c r="J11" s="90">
        <v>455.84717410000002</v>
      </c>
      <c r="K11" s="90">
        <v>238.95213978000001</v>
      </c>
      <c r="L11" s="90">
        <v>256.23282662999992</v>
      </c>
      <c r="M11" s="90">
        <v>386.64267303000008</v>
      </c>
      <c r="N11" s="90">
        <v>-1949.3232407300002</v>
      </c>
      <c r="O11" s="90">
        <v>212.75118626000003</v>
      </c>
      <c r="P11" s="90">
        <v>191.51272032999995</v>
      </c>
      <c r="Q11" s="90">
        <v>119.6036481900001</v>
      </c>
      <c r="R11" s="90">
        <v>-30.063058359999957</v>
      </c>
      <c r="S11" s="90">
        <v>-1271.0052421999999</v>
      </c>
      <c r="T11" s="90">
        <v>406.03488800999992</v>
      </c>
      <c r="U11" s="90">
        <v>182.37093878000002</v>
      </c>
      <c r="V11" s="90">
        <v>-321.39789322000007</v>
      </c>
      <c r="W11" s="90">
        <v>-397.09082998000008</v>
      </c>
      <c r="X11" s="90">
        <v>-660.81556871000021</v>
      </c>
      <c r="Y11" s="90">
        <v>-473.62648267000009</v>
      </c>
      <c r="Z11" s="90">
        <v>-597.18721672000015</v>
      </c>
      <c r="AA11" s="90">
        <v>97.267542319999691</v>
      </c>
      <c r="AB11" s="90">
        <v>147.74036924000015</v>
      </c>
      <c r="AC11" s="90">
        <v>141.09359840000019</v>
      </c>
      <c r="AD11" s="90">
        <v>169.83587491999998</v>
      </c>
      <c r="AE11" s="90">
        <v>107.86841035000003</v>
      </c>
      <c r="AF11" s="90">
        <v>-51.614974760000067</v>
      </c>
      <c r="AG11" s="90">
        <v>12.409506879999931</v>
      </c>
      <c r="AH11" s="90">
        <v>-11.834481989999652</v>
      </c>
      <c r="AI11" s="90">
        <v>142.28227615999987</v>
      </c>
      <c r="AJ11" s="90">
        <v>183.81884821999984</v>
      </c>
      <c r="AK11" s="90">
        <v>231.07002513999953</v>
      </c>
      <c r="AL11" s="90">
        <v>33.073840670000067</v>
      </c>
      <c r="AM11" s="91">
        <v>245.66227359999974</v>
      </c>
    </row>
    <row r="12" spans="1:39" s="92" customFormat="1" ht="12" hidden="1" customHeight="1" outlineLevel="1">
      <c r="A12" s="88" t="s">
        <v>15</v>
      </c>
      <c r="B12" s="89" t="s">
        <v>16</v>
      </c>
      <c r="C12" s="90">
        <v>205.5475895699999</v>
      </c>
      <c r="D12" s="90">
        <v>356.51051876999998</v>
      </c>
      <c r="E12" s="90">
        <v>534.14815183999985</v>
      </c>
      <c r="F12" s="90">
        <v>283.96087334999993</v>
      </c>
      <c r="G12" s="90">
        <v>-473.8362156200003</v>
      </c>
      <c r="H12" s="90">
        <v>-2657.1038839199996</v>
      </c>
      <c r="I12" s="90">
        <v>-2429.8178133199999</v>
      </c>
      <c r="J12" s="90">
        <v>-2241.3248103500005</v>
      </c>
      <c r="K12" s="90">
        <v>247.27727021999999</v>
      </c>
      <c r="L12" s="90">
        <v>-168.44519700000183</v>
      </c>
      <c r="M12" s="90">
        <v>-2283.0999999999995</v>
      </c>
      <c r="N12" s="90">
        <v>-332.89999999999964</v>
      </c>
      <c r="O12" s="90">
        <v>1322.6999999999989</v>
      </c>
      <c r="P12" s="90">
        <v>2935.3000000000015</v>
      </c>
      <c r="Q12" s="90">
        <v>3436.6</v>
      </c>
      <c r="R12" s="90">
        <v>2003.4000000000005</v>
      </c>
      <c r="S12" s="90">
        <v>-807.90000000000055</v>
      </c>
      <c r="T12" s="90">
        <v>-2271.8999999999987</v>
      </c>
      <c r="U12" s="90">
        <v>-1878.2999999999993</v>
      </c>
      <c r="V12" s="90">
        <v>-1054.2000000000007</v>
      </c>
      <c r="W12" s="90">
        <v>21.500000000000909</v>
      </c>
      <c r="X12" s="90">
        <v>617.67388282000047</v>
      </c>
      <c r="Y12" s="90">
        <v>-1463.7934706899996</v>
      </c>
      <c r="Z12" s="90">
        <v>-1705.0573952899995</v>
      </c>
      <c r="AA12" s="90">
        <v>1627.4504837199993</v>
      </c>
      <c r="AB12" s="90">
        <v>1157.9063900000019</v>
      </c>
      <c r="AC12" s="90">
        <v>587.30273709000085</v>
      </c>
      <c r="AD12" s="90">
        <v>737.32141921000311</v>
      </c>
      <c r="AE12" s="90">
        <v>609.85738656000103</v>
      </c>
      <c r="AF12" s="90">
        <v>155.5356980400029</v>
      </c>
      <c r="AG12" s="90">
        <v>401.38748150999891</v>
      </c>
      <c r="AH12" s="90">
        <v>1173.3116450899997</v>
      </c>
      <c r="AI12" s="90">
        <v>1564.0097850699995</v>
      </c>
      <c r="AJ12" s="90">
        <v>144.77106934999756</v>
      </c>
      <c r="AK12" s="90">
        <v>-185.78757420999864</v>
      </c>
      <c r="AL12" s="90">
        <v>2306.6550476600014</v>
      </c>
      <c r="AM12" s="91">
        <v>2760.1981102000018</v>
      </c>
    </row>
    <row r="13" spans="1:39" s="93" customFormat="1" ht="12" hidden="1" customHeight="1" outlineLevel="1">
      <c r="A13" s="88" t="s">
        <v>17</v>
      </c>
      <c r="B13" s="89" t="s">
        <v>18</v>
      </c>
      <c r="C13" s="90">
        <v>43.371000000000095</v>
      </c>
      <c r="D13" s="90">
        <v>44.060999999999694</v>
      </c>
      <c r="E13" s="90">
        <v>41.567000000000462</v>
      </c>
      <c r="F13" s="90">
        <v>34.06414229999973</v>
      </c>
      <c r="G13" s="90">
        <v>60.305986209999901</v>
      </c>
      <c r="H13" s="90">
        <v>60.194034280000324</v>
      </c>
      <c r="I13" s="90">
        <v>-0.29137930000024426</v>
      </c>
      <c r="J13" s="90">
        <v>-28.450334299999668</v>
      </c>
      <c r="K13" s="90">
        <v>-39.772693399999753</v>
      </c>
      <c r="L13" s="90">
        <v>-1.4031219799999235</v>
      </c>
      <c r="M13" s="90">
        <v>1.7857622299998184</v>
      </c>
      <c r="N13" s="90">
        <v>-10.235987040000509</v>
      </c>
      <c r="O13" s="90">
        <v>55.723255910000262</v>
      </c>
      <c r="P13" s="90">
        <v>112.84976680999989</v>
      </c>
      <c r="Q13" s="90">
        <v>136.48063537000007</v>
      </c>
      <c r="R13" s="90">
        <v>120.18864674000088</v>
      </c>
      <c r="S13" s="90">
        <v>68.784888140000476</v>
      </c>
      <c r="T13" s="90">
        <v>32.733626970001751</v>
      </c>
      <c r="U13" s="90">
        <v>63.747940550000749</v>
      </c>
      <c r="V13" s="90">
        <v>29.428350629999841</v>
      </c>
      <c r="W13" s="90">
        <v>54.869326760000149</v>
      </c>
      <c r="X13" s="90">
        <v>46.945821089999299</v>
      </c>
      <c r="Y13" s="90">
        <v>241.08552499999951</v>
      </c>
      <c r="Z13" s="90">
        <v>-100</v>
      </c>
      <c r="AA13" s="90">
        <v>-355.23373899999979</v>
      </c>
      <c r="AB13" s="90">
        <v>160.03112199999987</v>
      </c>
      <c r="AC13" s="90">
        <v>142.49321599999985</v>
      </c>
      <c r="AD13" s="90">
        <v>360.89705400000003</v>
      </c>
      <c r="AE13" s="90">
        <v>-428.56685299999981</v>
      </c>
      <c r="AF13" s="90">
        <v>-16.396822000000157</v>
      </c>
      <c r="AG13" s="90">
        <v>511.54926999999998</v>
      </c>
      <c r="AH13" s="90">
        <v>-395.98310300000003</v>
      </c>
      <c r="AI13" s="90">
        <v>216.62054699999999</v>
      </c>
      <c r="AJ13" s="90">
        <v>280.86234100000001</v>
      </c>
      <c r="AK13" s="90">
        <v>218.83464600000025</v>
      </c>
      <c r="AL13" s="90">
        <v>-12.445200999999997</v>
      </c>
      <c r="AM13" s="91">
        <v>251.3693089999997</v>
      </c>
    </row>
    <row r="14" spans="1:39" s="93" customFormat="1" ht="12" hidden="1" customHeight="1" outlineLevel="1">
      <c r="A14" s="88" t="s">
        <v>32</v>
      </c>
      <c r="B14" s="89" t="s">
        <v>33</v>
      </c>
      <c r="C14" s="90" t="s">
        <v>51</v>
      </c>
      <c r="D14" s="90" t="s">
        <v>51</v>
      </c>
      <c r="E14" s="90" t="s">
        <v>51</v>
      </c>
      <c r="F14" s="90" t="s">
        <v>51</v>
      </c>
      <c r="G14" s="90" t="s">
        <v>51</v>
      </c>
      <c r="H14" s="90" t="s">
        <v>51</v>
      </c>
      <c r="I14" s="90" t="s">
        <v>51</v>
      </c>
      <c r="J14" s="90" t="s">
        <v>51</v>
      </c>
      <c r="K14" s="90" t="s">
        <v>51</v>
      </c>
      <c r="L14" s="90" t="s">
        <v>51</v>
      </c>
      <c r="M14" s="90" t="s">
        <v>51</v>
      </c>
      <c r="N14" s="90" t="s">
        <v>51</v>
      </c>
      <c r="O14" s="90" t="s">
        <v>51</v>
      </c>
      <c r="P14" s="90" t="s">
        <v>51</v>
      </c>
      <c r="Q14" s="90" t="s">
        <v>51</v>
      </c>
      <c r="R14" s="90" t="s">
        <v>51</v>
      </c>
      <c r="S14" s="90" t="s">
        <v>51</v>
      </c>
      <c r="T14" s="90" t="s">
        <v>51</v>
      </c>
      <c r="U14" s="90" t="s">
        <v>51</v>
      </c>
      <c r="V14" s="90" t="s">
        <v>51</v>
      </c>
      <c r="W14" s="90" t="s">
        <v>51</v>
      </c>
      <c r="X14" s="90" t="s">
        <v>51</v>
      </c>
      <c r="Y14" s="90" t="s">
        <v>51</v>
      </c>
      <c r="Z14" s="90" t="s">
        <v>51</v>
      </c>
      <c r="AA14" s="90" t="s">
        <v>51</v>
      </c>
      <c r="AB14" s="90" t="s">
        <v>51</v>
      </c>
      <c r="AC14" s="90" t="s">
        <v>51</v>
      </c>
      <c r="AD14" s="90" t="s">
        <v>51</v>
      </c>
      <c r="AE14" s="90" t="s">
        <v>51</v>
      </c>
      <c r="AF14" s="90" t="s">
        <v>51</v>
      </c>
      <c r="AG14" s="90" t="s">
        <v>51</v>
      </c>
      <c r="AH14" s="90" t="s">
        <v>51</v>
      </c>
      <c r="AI14" s="90" t="s">
        <v>51</v>
      </c>
      <c r="AJ14" s="90" t="s">
        <v>51</v>
      </c>
      <c r="AK14" s="90" t="s">
        <v>51</v>
      </c>
      <c r="AL14" s="90" t="s">
        <v>51</v>
      </c>
      <c r="AM14" s="91" t="s">
        <v>51</v>
      </c>
    </row>
    <row r="15" spans="1:39" s="93" customFormat="1" ht="12" hidden="1" customHeight="1" outlineLevel="1">
      <c r="A15" s="88" t="s">
        <v>34</v>
      </c>
      <c r="B15" s="89" t="s">
        <v>35</v>
      </c>
      <c r="C15" s="90" t="s">
        <v>51</v>
      </c>
      <c r="D15" s="90" t="s">
        <v>51</v>
      </c>
      <c r="E15" s="90" t="s">
        <v>51</v>
      </c>
      <c r="F15" s="90" t="s">
        <v>51</v>
      </c>
      <c r="G15" s="90" t="s">
        <v>51</v>
      </c>
      <c r="H15" s="90" t="s">
        <v>51</v>
      </c>
      <c r="I15" s="90" t="s">
        <v>51</v>
      </c>
      <c r="J15" s="90" t="s">
        <v>51</v>
      </c>
      <c r="K15" s="90" t="s">
        <v>51</v>
      </c>
      <c r="L15" s="90" t="s">
        <v>51</v>
      </c>
      <c r="M15" s="90" t="s">
        <v>51</v>
      </c>
      <c r="N15" s="90" t="s">
        <v>51</v>
      </c>
      <c r="O15" s="90" t="s">
        <v>51</v>
      </c>
      <c r="P15" s="90" t="s">
        <v>51</v>
      </c>
      <c r="Q15" s="90" t="s">
        <v>51</v>
      </c>
      <c r="R15" s="90" t="s">
        <v>51</v>
      </c>
      <c r="S15" s="90" t="s">
        <v>51</v>
      </c>
      <c r="T15" s="90" t="s">
        <v>51</v>
      </c>
      <c r="U15" s="90" t="s">
        <v>51</v>
      </c>
      <c r="V15" s="90" t="s">
        <v>51</v>
      </c>
      <c r="W15" s="90" t="s">
        <v>51</v>
      </c>
      <c r="X15" s="90" t="s">
        <v>51</v>
      </c>
      <c r="Y15" s="90" t="s">
        <v>51</v>
      </c>
      <c r="Z15" s="90" t="s">
        <v>51</v>
      </c>
      <c r="AA15" s="90" t="s">
        <v>51</v>
      </c>
      <c r="AB15" s="90" t="s">
        <v>51</v>
      </c>
      <c r="AC15" s="90" t="s">
        <v>51</v>
      </c>
      <c r="AD15" s="90" t="s">
        <v>51</v>
      </c>
      <c r="AE15" s="90" t="s">
        <v>51</v>
      </c>
      <c r="AF15" s="90" t="s">
        <v>51</v>
      </c>
      <c r="AG15" s="90" t="s">
        <v>51</v>
      </c>
      <c r="AH15" s="90" t="s">
        <v>51</v>
      </c>
      <c r="AI15" s="90" t="s">
        <v>51</v>
      </c>
      <c r="AJ15" s="90" t="s">
        <v>51</v>
      </c>
      <c r="AK15" s="90" t="s">
        <v>51</v>
      </c>
      <c r="AL15" s="90" t="s">
        <v>51</v>
      </c>
      <c r="AM15" s="91" t="s">
        <v>51</v>
      </c>
    </row>
    <row r="16" spans="1:39" s="92" customFormat="1" ht="30" hidden="1" customHeight="1" outlineLevel="1">
      <c r="A16" s="94" t="s">
        <v>28</v>
      </c>
      <c r="B16" s="95" t="s">
        <v>29</v>
      </c>
      <c r="C16" s="96">
        <v>13800.92140318647</v>
      </c>
      <c r="D16" s="96">
        <v>16407.475770606277</v>
      </c>
      <c r="E16" s="96">
        <v>20063.743035298834</v>
      </c>
      <c r="F16" s="96">
        <v>22371.478842235509</v>
      </c>
      <c r="G16" s="96">
        <v>23256.93475445786</v>
      </c>
      <c r="H16" s="96">
        <v>20863.835367434647</v>
      </c>
      <c r="I16" s="96">
        <v>18553.080159129539</v>
      </c>
      <c r="J16" s="96">
        <v>17701.574091929997</v>
      </c>
      <c r="K16" s="96">
        <v>27581.895038238563</v>
      </c>
      <c r="L16" s="96">
        <v>27799.694531533278</v>
      </c>
      <c r="M16" s="96">
        <v>35247.682108766101</v>
      </c>
      <c r="N16" s="96">
        <v>39777.038781203897</v>
      </c>
      <c r="O16" s="96">
        <v>47776.529271943989</v>
      </c>
      <c r="P16" s="96">
        <v>21573.630453316004</v>
      </c>
      <c r="Q16" s="96">
        <v>-16240.887412459993</v>
      </c>
      <c r="R16" s="96">
        <v>-29782.981040800001</v>
      </c>
      <c r="S16" s="96">
        <v>46993.923960359993</v>
      </c>
      <c r="T16" s="96">
        <v>24372.723093616165</v>
      </c>
      <c r="U16" s="96">
        <v>60713.421102737026</v>
      </c>
      <c r="V16" s="96">
        <v>44113.801981671248</v>
      </c>
      <c r="W16" s="96">
        <v>29333.525037744192</v>
      </c>
      <c r="X16" s="96">
        <v>-76301.452001041936</v>
      </c>
      <c r="Y16" s="96">
        <v>63012.597682181724</v>
      </c>
      <c r="Z16" s="96">
        <v>24782.310649141491</v>
      </c>
      <c r="AA16" s="96">
        <v>8813.8719500591033</v>
      </c>
      <c r="AB16" s="96">
        <v>56527.501531835085</v>
      </c>
      <c r="AC16" s="96">
        <v>48992.182454564543</v>
      </c>
      <c r="AD16" s="96">
        <v>64001.662878275347</v>
      </c>
      <c r="AE16" s="96">
        <v>10701.305092476054</v>
      </c>
      <c r="AF16" s="96">
        <v>39569.642184176824</v>
      </c>
      <c r="AG16" s="96">
        <v>76933.03320070375</v>
      </c>
      <c r="AH16" s="96">
        <v>-15927.854585926612</v>
      </c>
      <c r="AI16" s="96">
        <v>140119.40011418948</v>
      </c>
      <c r="AJ16" s="96">
        <v>64821.120372246369</v>
      </c>
      <c r="AK16" s="96">
        <v>103430.32463322191</v>
      </c>
      <c r="AL16" s="96">
        <v>-105037.84139536002</v>
      </c>
      <c r="AM16" s="97">
        <v>69354.696799473793</v>
      </c>
    </row>
    <row r="17" spans="1:39" s="92" customFormat="1" ht="11.25" customHeight="1" collapsed="1">
      <c r="A17" s="98" t="s">
        <v>0</v>
      </c>
      <c r="B17" s="99" t="s">
        <v>1</v>
      </c>
      <c r="C17" s="100">
        <v>797.99314294647411</v>
      </c>
      <c r="D17" s="100">
        <v>931.97563806179096</v>
      </c>
      <c r="E17" s="100">
        <v>1697.0734509581853</v>
      </c>
      <c r="F17" s="100">
        <v>2022.9904876732908</v>
      </c>
      <c r="G17" s="100">
        <v>2340.2474979887556</v>
      </c>
      <c r="H17" s="100">
        <v>1976.8194280995594</v>
      </c>
      <c r="I17" s="100">
        <v>840.7655152065563</v>
      </c>
      <c r="J17" s="100">
        <v>600.72487337306302</v>
      </c>
      <c r="K17" s="100">
        <v>37.889519105057843</v>
      </c>
      <c r="L17" s="100">
        <v>-44.322993951063836</v>
      </c>
      <c r="M17" s="100">
        <v>-588.18982584129844</v>
      </c>
      <c r="N17" s="100">
        <v>-1398.9455501557568</v>
      </c>
      <c r="O17" s="100">
        <v>-237.7772479356172</v>
      </c>
      <c r="P17" s="100">
        <v>1006.6609249637804</v>
      </c>
      <c r="Q17" s="100">
        <v>1040.5018065701224</v>
      </c>
      <c r="R17" s="100">
        <v>1210.0830563079944</v>
      </c>
      <c r="S17" s="100">
        <v>1066.119268750077</v>
      </c>
      <c r="T17" s="100">
        <v>1263.0460470914222</v>
      </c>
      <c r="U17" s="100">
        <v>1153.4253418203043</v>
      </c>
      <c r="V17" s="100">
        <v>1937.1948046417492</v>
      </c>
      <c r="W17" s="100">
        <v>2128.4503670852719</v>
      </c>
      <c r="X17" s="100">
        <v>3087.9738724260751</v>
      </c>
      <c r="Y17" s="100">
        <v>1905.1975410471132</v>
      </c>
      <c r="Z17" s="100">
        <v>1457.9742878465549</v>
      </c>
      <c r="AA17" s="100">
        <v>1154.563385300251</v>
      </c>
      <c r="AB17" s="100">
        <v>1070.3908133301229</v>
      </c>
      <c r="AC17" s="100">
        <v>744.24506150270463</v>
      </c>
      <c r="AD17" s="100">
        <v>464.1456798009458</v>
      </c>
      <c r="AE17" s="100">
        <v>163.82443014356977</v>
      </c>
      <c r="AF17" s="100">
        <v>-145.04805019003834</v>
      </c>
      <c r="AG17" s="100">
        <v>-374.78241867961333</v>
      </c>
      <c r="AH17" s="100">
        <v>-469.68787746099406</v>
      </c>
      <c r="AI17" s="100">
        <v>-564.83281377626554</v>
      </c>
      <c r="AJ17" s="100">
        <v>1111.2896087125919</v>
      </c>
      <c r="AK17" s="100">
        <v>1417.3096361414282</v>
      </c>
      <c r="AL17" s="100">
        <v>2200.1861637383554</v>
      </c>
      <c r="AM17" s="101">
        <v>1877.916454342936</v>
      </c>
    </row>
    <row r="18" spans="1:39" s="92" customFormat="1" ht="11.25" hidden="1" customHeight="1" outlineLevel="1">
      <c r="A18" s="98" t="s">
        <v>2</v>
      </c>
      <c r="B18" s="99" t="s">
        <v>3</v>
      </c>
      <c r="C18" s="100" t="s">
        <v>51</v>
      </c>
      <c r="D18" s="100" t="s">
        <v>51</v>
      </c>
      <c r="E18" s="100" t="s">
        <v>51</v>
      </c>
      <c r="F18" s="100" t="s">
        <v>51</v>
      </c>
      <c r="G18" s="100" t="s">
        <v>51</v>
      </c>
      <c r="H18" s="100" t="s">
        <v>51</v>
      </c>
      <c r="I18" s="100" t="s">
        <v>51</v>
      </c>
      <c r="J18" s="100" t="s">
        <v>51</v>
      </c>
      <c r="K18" s="100" t="s">
        <v>51</v>
      </c>
      <c r="L18" s="100" t="s">
        <v>51</v>
      </c>
      <c r="M18" s="100" t="s">
        <v>51</v>
      </c>
      <c r="N18" s="100" t="s">
        <v>51</v>
      </c>
      <c r="O18" s="100" t="s">
        <v>51</v>
      </c>
      <c r="P18" s="100" t="s">
        <v>51</v>
      </c>
      <c r="Q18" s="100" t="s">
        <v>51</v>
      </c>
      <c r="R18" s="100" t="s">
        <v>51</v>
      </c>
      <c r="S18" s="100" t="s">
        <v>51</v>
      </c>
      <c r="T18" s="100" t="s">
        <v>51</v>
      </c>
      <c r="U18" s="100" t="s">
        <v>51</v>
      </c>
      <c r="V18" s="100" t="s">
        <v>51</v>
      </c>
      <c r="W18" s="100" t="s">
        <v>51</v>
      </c>
      <c r="X18" s="100" t="s">
        <v>51</v>
      </c>
      <c r="Y18" s="100" t="s">
        <v>51</v>
      </c>
      <c r="Z18" s="100" t="s">
        <v>51</v>
      </c>
      <c r="AA18" s="100" t="s">
        <v>51</v>
      </c>
      <c r="AB18" s="100" t="s">
        <v>51</v>
      </c>
      <c r="AC18" s="100" t="s">
        <v>51</v>
      </c>
      <c r="AD18" s="100" t="s">
        <v>51</v>
      </c>
      <c r="AE18" s="100" t="s">
        <v>51</v>
      </c>
      <c r="AF18" s="100" t="s">
        <v>51</v>
      </c>
      <c r="AG18" s="100" t="s">
        <v>51</v>
      </c>
      <c r="AH18" s="100" t="s">
        <v>51</v>
      </c>
      <c r="AI18" s="100" t="s">
        <v>51</v>
      </c>
      <c r="AJ18" s="100" t="s">
        <v>51</v>
      </c>
      <c r="AK18" s="100" t="s">
        <v>51</v>
      </c>
      <c r="AL18" s="100" t="s">
        <v>51</v>
      </c>
      <c r="AM18" s="101" t="s">
        <v>51</v>
      </c>
    </row>
    <row r="19" spans="1:39" s="92" customFormat="1" ht="11.25" customHeight="1" collapsed="1">
      <c r="A19" s="98" t="s">
        <v>4</v>
      </c>
      <c r="B19" s="99" t="s">
        <v>5</v>
      </c>
      <c r="C19" s="100">
        <v>-82.779616440000154</v>
      </c>
      <c r="D19" s="100">
        <v>218.57598105000034</v>
      </c>
      <c r="E19" s="100">
        <v>278.48158171999921</v>
      </c>
      <c r="F19" s="100">
        <v>278.46570733999852</v>
      </c>
      <c r="G19" s="100">
        <v>222.76023831000111</v>
      </c>
      <c r="H19" s="100">
        <v>11.244081570000162</v>
      </c>
      <c r="I19" s="100">
        <v>-419.85495783000079</v>
      </c>
      <c r="J19" s="100">
        <v>-625.32389718000013</v>
      </c>
      <c r="K19" s="100">
        <v>-342.89875919999849</v>
      </c>
      <c r="L19" s="100">
        <v>-426.89661204000004</v>
      </c>
      <c r="M19" s="100">
        <v>-615.14756762999878</v>
      </c>
      <c r="N19" s="100">
        <v>-695.75532991999989</v>
      </c>
      <c r="O19" s="100">
        <v>-799.14354237000043</v>
      </c>
      <c r="P19" s="100">
        <v>-820.48834048999834</v>
      </c>
      <c r="Q19" s="100">
        <v>-1007.51884058</v>
      </c>
      <c r="R19" s="100">
        <v>-1189.4893035200002</v>
      </c>
      <c r="S19" s="100">
        <v>-1447.8649751699959</v>
      </c>
      <c r="T19" s="100">
        <v>-1585.5467686099964</v>
      </c>
      <c r="U19" s="100">
        <v>-1737.8467613899993</v>
      </c>
      <c r="V19" s="100">
        <v>-1556.3657711999967</v>
      </c>
      <c r="W19" s="100">
        <v>-1589.7591689500005</v>
      </c>
      <c r="X19" s="100">
        <v>-1459.5570021799995</v>
      </c>
      <c r="Y19" s="100">
        <v>-1411.6136012599982</v>
      </c>
      <c r="Z19" s="100">
        <v>-1121.2495654799995</v>
      </c>
      <c r="AA19" s="100">
        <v>-24.799155830849486</v>
      </c>
      <c r="AB19" s="100">
        <v>464.16718563067116</v>
      </c>
      <c r="AC19" s="100">
        <v>565.34303639759128</v>
      </c>
      <c r="AD19" s="100">
        <v>753.58806753413592</v>
      </c>
      <c r="AE19" s="100">
        <v>709.643505250413</v>
      </c>
      <c r="AF19" s="100">
        <v>752.56111266874359</v>
      </c>
      <c r="AG19" s="100">
        <v>885.48078006324249</v>
      </c>
      <c r="AH19" s="100">
        <v>6.8396908476443059</v>
      </c>
      <c r="AI19" s="100">
        <v>-302.44326733456546</v>
      </c>
      <c r="AJ19" s="100">
        <v>-370.95380475719503</v>
      </c>
      <c r="AK19" s="100">
        <v>-319.06801561692373</v>
      </c>
      <c r="AL19" s="100">
        <v>170.51708548941133</v>
      </c>
      <c r="AM19" s="101">
        <v>108.68188925381401</v>
      </c>
    </row>
    <row r="20" spans="1:39" s="92" customFormat="1" ht="11.25" hidden="1" customHeight="1" outlineLevel="1">
      <c r="A20" s="98" t="s">
        <v>6</v>
      </c>
      <c r="B20" s="99" t="s">
        <v>7</v>
      </c>
      <c r="C20" s="100" t="s">
        <v>51</v>
      </c>
      <c r="D20" s="100" t="s">
        <v>51</v>
      </c>
      <c r="E20" s="100" t="s">
        <v>51</v>
      </c>
      <c r="F20" s="100" t="s">
        <v>51</v>
      </c>
      <c r="G20" s="100" t="s">
        <v>51</v>
      </c>
      <c r="H20" s="100" t="s">
        <v>51</v>
      </c>
      <c r="I20" s="100" t="s">
        <v>51</v>
      </c>
      <c r="J20" s="100" t="s">
        <v>51</v>
      </c>
      <c r="K20" s="100" t="s">
        <v>51</v>
      </c>
      <c r="L20" s="100" t="s">
        <v>51</v>
      </c>
      <c r="M20" s="100" t="s">
        <v>51</v>
      </c>
      <c r="N20" s="100" t="s">
        <v>51</v>
      </c>
      <c r="O20" s="100" t="s">
        <v>51</v>
      </c>
      <c r="P20" s="100" t="s">
        <v>51</v>
      </c>
      <c r="Q20" s="100" t="s">
        <v>51</v>
      </c>
      <c r="R20" s="100" t="s">
        <v>51</v>
      </c>
      <c r="S20" s="100" t="s">
        <v>51</v>
      </c>
      <c r="T20" s="100" t="s">
        <v>51</v>
      </c>
      <c r="U20" s="100" t="s">
        <v>51</v>
      </c>
      <c r="V20" s="100" t="s">
        <v>51</v>
      </c>
      <c r="W20" s="100" t="s">
        <v>51</v>
      </c>
      <c r="X20" s="100" t="s">
        <v>51</v>
      </c>
      <c r="Y20" s="100" t="s">
        <v>51</v>
      </c>
      <c r="Z20" s="100" t="s">
        <v>51</v>
      </c>
      <c r="AA20" s="100" t="s">
        <v>51</v>
      </c>
      <c r="AB20" s="100" t="s">
        <v>51</v>
      </c>
      <c r="AC20" s="100" t="s">
        <v>51</v>
      </c>
      <c r="AD20" s="100" t="s">
        <v>51</v>
      </c>
      <c r="AE20" s="100" t="s">
        <v>51</v>
      </c>
      <c r="AF20" s="100" t="s">
        <v>51</v>
      </c>
      <c r="AG20" s="100" t="s">
        <v>51</v>
      </c>
      <c r="AH20" s="100" t="s">
        <v>51</v>
      </c>
      <c r="AI20" s="100" t="s">
        <v>51</v>
      </c>
      <c r="AJ20" s="100" t="s">
        <v>51</v>
      </c>
      <c r="AK20" s="100" t="s">
        <v>51</v>
      </c>
      <c r="AL20" s="100" t="s">
        <v>51</v>
      </c>
      <c r="AM20" s="101" t="s">
        <v>51</v>
      </c>
    </row>
    <row r="21" spans="1:39" s="92" customFormat="1" ht="11.25" customHeight="1" collapsed="1">
      <c r="A21" s="98" t="s">
        <v>37</v>
      </c>
      <c r="B21" s="99" t="s">
        <v>38</v>
      </c>
      <c r="C21" s="100" t="str">
        <f>IF(AND(C18="–",C20="–"),"–",SUM(C18,C20))</f>
        <v>–</v>
      </c>
      <c r="D21" s="100" t="str">
        <f t="shared" ref="D21:AK21" si="2">IF(AND(D18="–",D20="–"),"–",SUM(D18,D20))</f>
        <v>–</v>
      </c>
      <c r="E21" s="100" t="str">
        <f t="shared" si="2"/>
        <v>–</v>
      </c>
      <c r="F21" s="100" t="str">
        <f t="shared" si="2"/>
        <v>–</v>
      </c>
      <c r="G21" s="100" t="str">
        <f t="shared" si="2"/>
        <v>–</v>
      </c>
      <c r="H21" s="100" t="str">
        <f t="shared" si="2"/>
        <v>–</v>
      </c>
      <c r="I21" s="100" t="str">
        <f t="shared" si="2"/>
        <v>–</v>
      </c>
      <c r="J21" s="100" t="str">
        <f t="shared" si="2"/>
        <v>–</v>
      </c>
      <c r="K21" s="100" t="str">
        <f t="shared" si="2"/>
        <v>–</v>
      </c>
      <c r="L21" s="100" t="str">
        <f t="shared" si="2"/>
        <v>–</v>
      </c>
      <c r="M21" s="100" t="str">
        <f t="shared" si="2"/>
        <v>–</v>
      </c>
      <c r="N21" s="100" t="str">
        <f t="shared" si="2"/>
        <v>–</v>
      </c>
      <c r="O21" s="100" t="str">
        <f t="shared" si="2"/>
        <v>–</v>
      </c>
      <c r="P21" s="100" t="str">
        <f t="shared" si="2"/>
        <v>–</v>
      </c>
      <c r="Q21" s="100" t="str">
        <f t="shared" si="2"/>
        <v>–</v>
      </c>
      <c r="R21" s="100" t="str">
        <f t="shared" si="2"/>
        <v>–</v>
      </c>
      <c r="S21" s="100" t="str">
        <f t="shared" si="2"/>
        <v>–</v>
      </c>
      <c r="T21" s="100" t="str">
        <f t="shared" si="2"/>
        <v>–</v>
      </c>
      <c r="U21" s="100" t="str">
        <f t="shared" si="2"/>
        <v>–</v>
      </c>
      <c r="V21" s="100" t="str">
        <f t="shared" si="2"/>
        <v>–</v>
      </c>
      <c r="W21" s="100" t="str">
        <f t="shared" si="2"/>
        <v>–</v>
      </c>
      <c r="X21" s="100" t="str">
        <f t="shared" si="2"/>
        <v>–</v>
      </c>
      <c r="Y21" s="100" t="str">
        <f t="shared" si="2"/>
        <v>–</v>
      </c>
      <c r="Z21" s="100" t="str">
        <f t="shared" si="2"/>
        <v>–</v>
      </c>
      <c r="AA21" s="100" t="str">
        <f t="shared" si="2"/>
        <v>–</v>
      </c>
      <c r="AB21" s="100" t="str">
        <f t="shared" si="2"/>
        <v>–</v>
      </c>
      <c r="AC21" s="100" t="str">
        <f t="shared" si="2"/>
        <v>–</v>
      </c>
      <c r="AD21" s="100" t="str">
        <f t="shared" si="2"/>
        <v>–</v>
      </c>
      <c r="AE21" s="100" t="str">
        <f t="shared" si="2"/>
        <v>–</v>
      </c>
      <c r="AF21" s="100" t="str">
        <f t="shared" si="2"/>
        <v>–</v>
      </c>
      <c r="AG21" s="100" t="str">
        <f t="shared" si="2"/>
        <v>–</v>
      </c>
      <c r="AH21" s="100" t="str">
        <f t="shared" si="2"/>
        <v>–</v>
      </c>
      <c r="AI21" s="100" t="str">
        <f t="shared" si="2"/>
        <v>–</v>
      </c>
      <c r="AJ21" s="100" t="str">
        <f t="shared" si="2"/>
        <v>–</v>
      </c>
      <c r="AK21" s="100" t="str">
        <f t="shared" si="2"/>
        <v>–</v>
      </c>
      <c r="AL21" s="100" t="str">
        <f t="shared" ref="AL21:AM21" si="3">IF(AND(AL18="–",AL20="–"),"–",SUM(AL18,AL20))</f>
        <v>–</v>
      </c>
      <c r="AM21" s="101" t="str">
        <f t="shared" si="3"/>
        <v>–</v>
      </c>
    </row>
    <row r="22" spans="1:39" s="92" customFormat="1" ht="11.25" customHeight="1">
      <c r="A22" s="98" t="s">
        <v>8</v>
      </c>
      <c r="B22" s="99" t="s">
        <v>9</v>
      </c>
      <c r="C22" s="100">
        <v>10778.763302151589</v>
      </c>
      <c r="D22" s="100">
        <v>12507.315947359913</v>
      </c>
      <c r="E22" s="100">
        <v>14699.275148164084</v>
      </c>
      <c r="F22" s="100">
        <v>16354.252290898279</v>
      </c>
      <c r="G22" s="100">
        <v>17215.382730068886</v>
      </c>
      <c r="H22" s="100">
        <v>18178.212606908437</v>
      </c>
      <c r="I22" s="100">
        <v>17177.704912065008</v>
      </c>
      <c r="J22" s="100">
        <v>16061.387447762678</v>
      </c>
      <c r="K22" s="100">
        <v>15370.56016778807</v>
      </c>
      <c r="L22" s="100">
        <v>14794.152127570062</v>
      </c>
      <c r="M22" s="100">
        <v>13526.196430659576</v>
      </c>
      <c r="N22" s="100">
        <v>15077.327575968859</v>
      </c>
      <c r="O22" s="100">
        <v>12913.118337534936</v>
      </c>
      <c r="P22" s="100">
        <v>13467.130509443065</v>
      </c>
      <c r="Q22" s="100">
        <v>13255.696430659576</v>
      </c>
      <c r="R22" s="100">
        <v>11854.529445452943</v>
      </c>
      <c r="S22" s="100">
        <v>13189.698720197484</v>
      </c>
      <c r="T22" s="100">
        <v>11671.426196996435</v>
      </c>
      <c r="U22" s="100">
        <v>14305.628307238541</v>
      </c>
      <c r="V22" s="100">
        <v>16044.793670152671</v>
      </c>
      <c r="W22" s="100">
        <v>21703.328553757769</v>
      </c>
      <c r="X22" s="100">
        <v>21637.652218471412</v>
      </c>
      <c r="Y22" s="100">
        <v>17100.101631883852</v>
      </c>
      <c r="Z22" s="100">
        <v>17047.543048413849</v>
      </c>
      <c r="AA22" s="100">
        <v>16712.517143105157</v>
      </c>
      <c r="AB22" s="100">
        <v>13703.920550429684</v>
      </c>
      <c r="AC22" s="100">
        <v>17726.535943526957</v>
      </c>
      <c r="AD22" s="100">
        <v>17406.303268155156</v>
      </c>
      <c r="AE22" s="100">
        <v>14665.307815055523</v>
      </c>
      <c r="AF22" s="100">
        <v>15638.995121532949</v>
      </c>
      <c r="AG22" s="100">
        <v>18441.304634203771</v>
      </c>
      <c r="AH22" s="100">
        <v>12308.285158718536</v>
      </c>
      <c r="AI22" s="100">
        <v>22127.405367821746</v>
      </c>
      <c r="AJ22" s="100">
        <v>26292.007014101044</v>
      </c>
      <c r="AK22" s="100">
        <v>19642.609927715777</v>
      </c>
      <c r="AL22" s="100">
        <v>20959.063381113134</v>
      </c>
      <c r="AM22" s="101">
        <v>19929.367702532771</v>
      </c>
    </row>
    <row r="23" spans="1:39" s="92" customFormat="1" ht="11.25" customHeight="1">
      <c r="A23" s="98" t="s">
        <v>23</v>
      </c>
      <c r="B23" s="99" t="s">
        <v>10</v>
      </c>
      <c r="C23" s="100">
        <v>-102.72651808158935</v>
      </c>
      <c r="D23" s="100">
        <v>-124.47667789843217</v>
      </c>
      <c r="E23" s="100">
        <v>-16.904339256092499</v>
      </c>
      <c r="F23" s="100">
        <v>253.82241574994805</v>
      </c>
      <c r="G23" s="100">
        <v>-0.50778622823236219</v>
      </c>
      <c r="H23" s="100">
        <v>-214.19528144054129</v>
      </c>
      <c r="I23" s="100">
        <v>-91.429076096670542</v>
      </c>
      <c r="J23" s="100">
        <v>175.44653067690706</v>
      </c>
      <c r="K23" s="100">
        <v>-69.347911440467215</v>
      </c>
      <c r="L23" s="100">
        <v>-335.4536870159227</v>
      </c>
      <c r="M23" s="100">
        <v>73.160865139305315</v>
      </c>
      <c r="N23" s="100">
        <v>27.452417723490726</v>
      </c>
      <c r="O23" s="100">
        <v>-26.035429823939921</v>
      </c>
      <c r="P23" s="100">
        <v>-296.98515622973355</v>
      </c>
      <c r="Q23" s="100">
        <v>-736.87632445464988</v>
      </c>
      <c r="R23" s="100">
        <v>7.6767132340301032</v>
      </c>
      <c r="S23" s="100">
        <v>340.42056422397945</v>
      </c>
      <c r="T23" s="100">
        <v>574.8958008340669</v>
      </c>
      <c r="U23" s="100">
        <v>272.36498317927544</v>
      </c>
      <c r="V23" s="100">
        <v>616.90228663287417</v>
      </c>
      <c r="W23" s="100">
        <v>368.11572116073512</v>
      </c>
      <c r="X23" s="100">
        <v>-595.86835685410188</v>
      </c>
      <c r="Y23" s="100">
        <v>-636.72129750651584</v>
      </c>
      <c r="Z23" s="100">
        <v>272.51399058494644</v>
      </c>
      <c r="AA23" s="100">
        <v>683.51001973717212</v>
      </c>
      <c r="AB23" s="100">
        <v>541.90330277998873</v>
      </c>
      <c r="AC23" s="100">
        <v>-265.10169615000268</v>
      </c>
      <c r="AD23" s="100">
        <v>-206.10887717998048</v>
      </c>
      <c r="AE23" s="100">
        <v>-563.20219743135749</v>
      </c>
      <c r="AF23" s="100">
        <v>138.27873429109968</v>
      </c>
      <c r="AG23" s="100">
        <v>611.75902303003386</v>
      </c>
      <c r="AH23" s="100">
        <v>1492.0617113888147</v>
      </c>
      <c r="AI23" s="100">
        <v>2559.1424250200034</v>
      </c>
      <c r="AJ23" s="100">
        <v>809.54921139000726</v>
      </c>
      <c r="AK23" s="100">
        <v>-646.06774362000579</v>
      </c>
      <c r="AL23" s="100">
        <v>-1436.4130640300064</v>
      </c>
      <c r="AM23" s="101">
        <v>-1697.1594814699929</v>
      </c>
    </row>
    <row r="24" spans="1:39" s="92" customFormat="1" ht="11.25" customHeight="1">
      <c r="A24" s="98" t="s">
        <v>11</v>
      </c>
      <c r="B24" s="99" t="s">
        <v>12</v>
      </c>
      <c r="C24" s="100">
        <v>694.36387000000059</v>
      </c>
      <c r="D24" s="100">
        <v>720.35566000000063</v>
      </c>
      <c r="E24" s="100">
        <v>832.41834299999982</v>
      </c>
      <c r="F24" s="100">
        <v>922.53304399999934</v>
      </c>
      <c r="G24" s="100">
        <v>822.30407699999978</v>
      </c>
      <c r="H24" s="100">
        <v>677.39869899999894</v>
      </c>
      <c r="I24" s="100">
        <v>790.18675100000019</v>
      </c>
      <c r="J24" s="100">
        <v>1380.5961939999997</v>
      </c>
      <c r="K24" s="100">
        <v>1547.2242859999992</v>
      </c>
      <c r="L24" s="100">
        <v>1691.8702880000001</v>
      </c>
      <c r="M24" s="100">
        <v>1540.2256429999998</v>
      </c>
      <c r="N24" s="100">
        <v>1536.9803599999996</v>
      </c>
      <c r="O24" s="100">
        <v>1439.4856800000007</v>
      </c>
      <c r="P24" s="100">
        <v>1445.6300919999994</v>
      </c>
      <c r="Q24" s="100">
        <v>1530.911744</v>
      </c>
      <c r="R24" s="100">
        <v>1348.6356879999994</v>
      </c>
      <c r="S24" s="100">
        <v>1227.2983639999993</v>
      </c>
      <c r="T24" s="100">
        <v>1566.1547399999999</v>
      </c>
      <c r="U24" s="100">
        <v>1854.6694550000002</v>
      </c>
      <c r="V24" s="100">
        <v>2189.5512509999999</v>
      </c>
      <c r="W24" s="100">
        <v>2482.8087340000002</v>
      </c>
      <c r="X24" s="100">
        <v>2204.2690879999991</v>
      </c>
      <c r="Y24" s="100">
        <v>1668.6517519999998</v>
      </c>
      <c r="Z24" s="100">
        <v>1869.8031480000018</v>
      </c>
      <c r="AA24" s="100">
        <v>1815.9524429999992</v>
      </c>
      <c r="AB24" s="100">
        <v>1367.0411859999995</v>
      </c>
      <c r="AC24" s="100">
        <v>1231.6673519999986</v>
      </c>
      <c r="AD24" s="100">
        <v>996.71489000000111</v>
      </c>
      <c r="AE24" s="100">
        <v>859.63538100000005</v>
      </c>
      <c r="AF24" s="100">
        <v>604.43953599999895</v>
      </c>
      <c r="AG24" s="100">
        <v>891.69695999999931</v>
      </c>
      <c r="AH24" s="100">
        <v>887.1366769999986</v>
      </c>
      <c r="AI24" s="100">
        <v>581.20112299999801</v>
      </c>
      <c r="AJ24" s="100">
        <v>955.29310199999964</v>
      </c>
      <c r="AK24" s="100">
        <v>1773.5796649999993</v>
      </c>
      <c r="AL24" s="100">
        <v>217.2544940000007</v>
      </c>
      <c r="AM24" s="101">
        <v>514.59878599999956</v>
      </c>
    </row>
    <row r="25" spans="1:39" s="92" customFormat="1" ht="11.25" customHeight="1">
      <c r="A25" s="98" t="s">
        <v>13</v>
      </c>
      <c r="B25" s="99" t="s">
        <v>14</v>
      </c>
      <c r="C25" s="100">
        <v>288.91680678352714</v>
      </c>
      <c r="D25" s="100">
        <v>60.452063708210062</v>
      </c>
      <c r="E25" s="100">
        <v>77.027603411815335</v>
      </c>
      <c r="F25" s="100">
        <v>173.91282439671511</v>
      </c>
      <c r="G25" s="100">
        <v>262.53542210124806</v>
      </c>
      <c r="H25" s="100">
        <v>325.8383927004428</v>
      </c>
      <c r="I25" s="100">
        <v>424.05208755344427</v>
      </c>
      <c r="J25" s="100">
        <v>462.78318938693326</v>
      </c>
      <c r="K25" s="100">
        <v>244.56063455494689</v>
      </c>
      <c r="L25" s="100">
        <v>252.98392908106609</v>
      </c>
      <c r="M25" s="100">
        <v>385.58239151129624</v>
      </c>
      <c r="N25" s="100">
        <v>249.945702875758</v>
      </c>
      <c r="O25" s="100">
        <v>202.81581315561573</v>
      </c>
      <c r="P25" s="100">
        <v>180.47834894622383</v>
      </c>
      <c r="Q25" s="100">
        <v>195.90356870988228</v>
      </c>
      <c r="R25" s="100">
        <v>193.4029466620002</v>
      </c>
      <c r="S25" s="100">
        <v>149.50743013992724</v>
      </c>
      <c r="T25" s="100">
        <v>329.5040238785848</v>
      </c>
      <c r="U25" s="100">
        <v>55.408593079694128</v>
      </c>
      <c r="V25" s="100">
        <v>-391.32811313175023</v>
      </c>
      <c r="W25" s="100">
        <v>-339.90472595525807</v>
      </c>
      <c r="X25" s="100">
        <v>-438.50145344607517</v>
      </c>
      <c r="Y25" s="100">
        <v>-530.14191035711974</v>
      </c>
      <c r="Z25" s="100">
        <v>-604.17327048656205</v>
      </c>
      <c r="AA25" s="100">
        <v>99.657850980602007</v>
      </c>
      <c r="AB25" s="100">
        <v>130.18714323920176</v>
      </c>
      <c r="AC25" s="100">
        <v>137.54003379970754</v>
      </c>
      <c r="AD25" s="100">
        <v>135.80887629490871</v>
      </c>
      <c r="AE25" s="100">
        <v>130.53109978601287</v>
      </c>
      <c r="AF25" s="100">
        <v>-70.709020888713667</v>
      </c>
      <c r="AG25" s="100">
        <v>-31.914059513624807</v>
      </c>
      <c r="AH25" s="100">
        <v>40.808259993332967</v>
      </c>
      <c r="AI25" s="100">
        <v>71.054698610838841</v>
      </c>
      <c r="AJ25" s="100">
        <v>152.43548086460601</v>
      </c>
      <c r="AK25" s="100">
        <v>184.19570431548368</v>
      </c>
      <c r="AL25" s="100">
        <v>239.17058331223939</v>
      </c>
      <c r="AM25" s="101">
        <v>200.41111242323632</v>
      </c>
    </row>
    <row r="26" spans="1:39" s="92" customFormat="1" ht="11.25" customHeight="1">
      <c r="A26" s="98" t="s">
        <v>15</v>
      </c>
      <c r="B26" s="99" t="s">
        <v>16</v>
      </c>
      <c r="C26" s="100">
        <v>205.5475895699999</v>
      </c>
      <c r="D26" s="100">
        <v>356.51051876999998</v>
      </c>
      <c r="E26" s="100">
        <v>534.14815183999985</v>
      </c>
      <c r="F26" s="100">
        <v>283.96087334999993</v>
      </c>
      <c r="G26" s="100">
        <v>-473.8362156200003</v>
      </c>
      <c r="H26" s="100">
        <v>-2657.1038839199996</v>
      </c>
      <c r="I26" s="100">
        <v>-2429.8178133199999</v>
      </c>
      <c r="J26" s="100">
        <v>-2241.3248103500005</v>
      </c>
      <c r="K26" s="100">
        <v>247.27727021999999</v>
      </c>
      <c r="L26" s="100">
        <v>-168.44519700000183</v>
      </c>
      <c r="M26" s="100">
        <v>-2283.0999999999995</v>
      </c>
      <c r="N26" s="100">
        <v>-332.89999999999964</v>
      </c>
      <c r="O26" s="100">
        <v>1322.6999999999989</v>
      </c>
      <c r="P26" s="100">
        <v>2935.3000000000015</v>
      </c>
      <c r="Q26" s="100">
        <v>3436.6</v>
      </c>
      <c r="R26" s="100">
        <v>2003.4000000000005</v>
      </c>
      <c r="S26" s="100">
        <v>-807.90000000000055</v>
      </c>
      <c r="T26" s="100">
        <v>-2271.8999999999987</v>
      </c>
      <c r="U26" s="100">
        <v>-1878.2999999999993</v>
      </c>
      <c r="V26" s="100">
        <v>-1054.2000000000007</v>
      </c>
      <c r="W26" s="100">
        <v>21.500000000000909</v>
      </c>
      <c r="X26" s="100">
        <v>617.67388282000047</v>
      </c>
      <c r="Y26" s="100">
        <v>-1463.7934706899996</v>
      </c>
      <c r="Z26" s="100">
        <v>-1705.0573952899995</v>
      </c>
      <c r="AA26" s="100">
        <v>1627.4504837199993</v>
      </c>
      <c r="AB26" s="100">
        <v>1157.9063900000019</v>
      </c>
      <c r="AC26" s="100">
        <v>587.30273709000085</v>
      </c>
      <c r="AD26" s="100">
        <v>737.32141921000311</v>
      </c>
      <c r="AE26" s="100">
        <v>609.85738656000103</v>
      </c>
      <c r="AF26" s="100">
        <v>155.5356980400029</v>
      </c>
      <c r="AG26" s="100">
        <v>401.38748150999891</v>
      </c>
      <c r="AH26" s="100">
        <v>1173.3116450899997</v>
      </c>
      <c r="AI26" s="100">
        <v>1564.0097850699995</v>
      </c>
      <c r="AJ26" s="100">
        <v>144.77106934999756</v>
      </c>
      <c r="AK26" s="100">
        <v>-185.78757420999864</v>
      </c>
      <c r="AL26" s="100">
        <v>2306.6550476600014</v>
      </c>
      <c r="AM26" s="101">
        <v>2760.1981102000018</v>
      </c>
    </row>
    <row r="27" spans="1:39" s="92" customFormat="1" ht="11.25" customHeight="1">
      <c r="A27" s="98" t="s">
        <v>17</v>
      </c>
      <c r="B27" s="99" t="s">
        <v>18</v>
      </c>
      <c r="C27" s="100">
        <v>43.371000000000095</v>
      </c>
      <c r="D27" s="100">
        <v>44.060999999999694</v>
      </c>
      <c r="E27" s="100">
        <v>41.567000000000462</v>
      </c>
      <c r="F27" s="100">
        <v>34.06414229999973</v>
      </c>
      <c r="G27" s="100">
        <v>60.305986209999901</v>
      </c>
      <c r="H27" s="100">
        <v>60.194034280000324</v>
      </c>
      <c r="I27" s="100">
        <v>-0.29137930000024426</v>
      </c>
      <c r="J27" s="100">
        <v>-28.450334299999668</v>
      </c>
      <c r="K27" s="100">
        <v>-39.772693399999753</v>
      </c>
      <c r="L27" s="100">
        <v>-1.4031219799999235</v>
      </c>
      <c r="M27" s="100">
        <v>1.7857622299998184</v>
      </c>
      <c r="N27" s="100">
        <v>-10.235987040000509</v>
      </c>
      <c r="O27" s="100">
        <v>55.723255910000262</v>
      </c>
      <c r="P27" s="100">
        <v>112.84976680999989</v>
      </c>
      <c r="Q27" s="100">
        <v>136.48063537000007</v>
      </c>
      <c r="R27" s="100">
        <v>120.18864674000088</v>
      </c>
      <c r="S27" s="100">
        <v>68.784888140000476</v>
      </c>
      <c r="T27" s="100">
        <v>32.733626970001751</v>
      </c>
      <c r="U27" s="100">
        <v>63.747940550000749</v>
      </c>
      <c r="V27" s="100">
        <v>29.428350629999841</v>
      </c>
      <c r="W27" s="100">
        <v>54.869326760000149</v>
      </c>
      <c r="X27" s="100">
        <v>46.945821089999299</v>
      </c>
      <c r="Y27" s="100">
        <v>241.08552499999951</v>
      </c>
      <c r="Z27" s="100">
        <v>-129.87823800000024</v>
      </c>
      <c r="AA27" s="100">
        <v>-145.47695699999895</v>
      </c>
      <c r="AB27" s="100">
        <v>33.598555000000488</v>
      </c>
      <c r="AC27" s="100">
        <v>106.38923599999998</v>
      </c>
      <c r="AD27" s="100">
        <v>105.34576500000003</v>
      </c>
      <c r="AE27" s="100">
        <v>-81.250002999999197</v>
      </c>
      <c r="AF27" s="100">
        <v>-7.22240900000088</v>
      </c>
      <c r="AG27" s="100">
        <v>63.707269000000451</v>
      </c>
      <c r="AH27" s="100">
        <v>-71.624831999999515</v>
      </c>
      <c r="AI27" s="100">
        <v>209.79786000000058</v>
      </c>
      <c r="AJ27" s="100">
        <v>200.28414799999882</v>
      </c>
      <c r="AK27" s="100">
        <v>212.7778700000008</v>
      </c>
      <c r="AL27" s="100">
        <v>40.650571999998647</v>
      </c>
      <c r="AM27" s="101">
        <v>258.47421799999938</v>
      </c>
    </row>
    <row r="28" spans="1:39" s="92" customFormat="1" ht="15" customHeight="1">
      <c r="A28" s="98" t="s">
        <v>32</v>
      </c>
      <c r="B28" s="99" t="s">
        <v>33</v>
      </c>
      <c r="C28" s="100" t="s">
        <v>51</v>
      </c>
      <c r="D28" s="100" t="s">
        <v>51</v>
      </c>
      <c r="E28" s="100" t="s">
        <v>51</v>
      </c>
      <c r="F28" s="100" t="s">
        <v>51</v>
      </c>
      <c r="G28" s="100" t="s">
        <v>51</v>
      </c>
      <c r="H28" s="100" t="s">
        <v>51</v>
      </c>
      <c r="I28" s="100" t="s">
        <v>51</v>
      </c>
      <c r="J28" s="100" t="s">
        <v>51</v>
      </c>
      <c r="K28" s="100" t="s">
        <v>51</v>
      </c>
      <c r="L28" s="100" t="s">
        <v>51</v>
      </c>
      <c r="M28" s="100" t="s">
        <v>51</v>
      </c>
      <c r="N28" s="100" t="s">
        <v>51</v>
      </c>
      <c r="O28" s="100" t="s">
        <v>51</v>
      </c>
      <c r="P28" s="100" t="s">
        <v>51</v>
      </c>
      <c r="Q28" s="100" t="s">
        <v>51</v>
      </c>
      <c r="R28" s="100" t="s">
        <v>51</v>
      </c>
      <c r="S28" s="100" t="s">
        <v>51</v>
      </c>
      <c r="T28" s="100" t="s">
        <v>51</v>
      </c>
      <c r="U28" s="100" t="s">
        <v>51</v>
      </c>
      <c r="V28" s="100" t="s">
        <v>51</v>
      </c>
      <c r="W28" s="100" t="s">
        <v>51</v>
      </c>
      <c r="X28" s="100" t="s">
        <v>51</v>
      </c>
      <c r="Y28" s="100" t="s">
        <v>51</v>
      </c>
      <c r="Z28" s="100" t="s">
        <v>51</v>
      </c>
      <c r="AA28" s="100" t="s">
        <v>51</v>
      </c>
      <c r="AB28" s="100" t="s">
        <v>51</v>
      </c>
      <c r="AC28" s="100" t="s">
        <v>51</v>
      </c>
      <c r="AD28" s="100" t="s">
        <v>51</v>
      </c>
      <c r="AE28" s="100" t="s">
        <v>51</v>
      </c>
      <c r="AF28" s="100" t="s">
        <v>51</v>
      </c>
      <c r="AG28" s="100" t="s">
        <v>51</v>
      </c>
      <c r="AH28" s="100" t="s">
        <v>51</v>
      </c>
      <c r="AI28" s="100" t="s">
        <v>51</v>
      </c>
      <c r="AJ28" s="100" t="s">
        <v>51</v>
      </c>
      <c r="AK28" s="100" t="s">
        <v>51</v>
      </c>
      <c r="AL28" s="100" t="s">
        <v>51</v>
      </c>
      <c r="AM28" s="101" t="s">
        <v>51</v>
      </c>
    </row>
    <row r="29" spans="1:39" s="92" customFormat="1" ht="11.25" customHeight="1">
      <c r="A29" s="98" t="s">
        <v>34</v>
      </c>
      <c r="B29" s="99" t="s">
        <v>35</v>
      </c>
      <c r="C29" s="100" t="s">
        <v>51</v>
      </c>
      <c r="D29" s="100" t="s">
        <v>51</v>
      </c>
      <c r="E29" s="100" t="s">
        <v>51</v>
      </c>
      <c r="F29" s="100" t="s">
        <v>51</v>
      </c>
      <c r="G29" s="100" t="s">
        <v>51</v>
      </c>
      <c r="H29" s="100" t="s">
        <v>51</v>
      </c>
      <c r="I29" s="100" t="s">
        <v>51</v>
      </c>
      <c r="J29" s="100" t="s">
        <v>51</v>
      </c>
      <c r="K29" s="100" t="s">
        <v>51</v>
      </c>
      <c r="L29" s="100" t="s">
        <v>51</v>
      </c>
      <c r="M29" s="100" t="s">
        <v>51</v>
      </c>
      <c r="N29" s="100" t="s">
        <v>51</v>
      </c>
      <c r="O29" s="100" t="s">
        <v>51</v>
      </c>
      <c r="P29" s="100" t="s">
        <v>51</v>
      </c>
      <c r="Q29" s="100" t="s">
        <v>51</v>
      </c>
      <c r="R29" s="100" t="s">
        <v>51</v>
      </c>
      <c r="S29" s="100" t="s">
        <v>51</v>
      </c>
      <c r="T29" s="100" t="s">
        <v>51</v>
      </c>
      <c r="U29" s="100" t="s">
        <v>51</v>
      </c>
      <c r="V29" s="100" t="s">
        <v>51</v>
      </c>
      <c r="W29" s="100" t="s">
        <v>51</v>
      </c>
      <c r="X29" s="100" t="s">
        <v>51</v>
      </c>
      <c r="Y29" s="100" t="s">
        <v>51</v>
      </c>
      <c r="Z29" s="100" t="s">
        <v>51</v>
      </c>
      <c r="AA29" s="100" t="s">
        <v>51</v>
      </c>
      <c r="AB29" s="100" t="s">
        <v>51</v>
      </c>
      <c r="AC29" s="100" t="s">
        <v>51</v>
      </c>
      <c r="AD29" s="100" t="s">
        <v>51</v>
      </c>
      <c r="AE29" s="100" t="s">
        <v>51</v>
      </c>
      <c r="AF29" s="100" t="s">
        <v>51</v>
      </c>
      <c r="AG29" s="100" t="s">
        <v>51</v>
      </c>
      <c r="AH29" s="100" t="s">
        <v>51</v>
      </c>
      <c r="AI29" s="100" t="s">
        <v>51</v>
      </c>
      <c r="AJ29" s="100" t="s">
        <v>51</v>
      </c>
      <c r="AK29" s="100" t="s">
        <v>51</v>
      </c>
      <c r="AL29" s="100" t="s">
        <v>51</v>
      </c>
      <c r="AM29" s="101" t="s">
        <v>51</v>
      </c>
    </row>
    <row r="30" spans="1:39" s="92" customFormat="1" ht="25.5" customHeight="1">
      <c r="A30" s="102" t="s">
        <v>31</v>
      </c>
      <c r="B30" s="103" t="s">
        <v>30</v>
      </c>
      <c r="C30" s="96">
        <v>12623.449576929999</v>
      </c>
      <c r="D30" s="96">
        <v>14714.770131051482</v>
      </c>
      <c r="E30" s="96">
        <v>18143.086939837991</v>
      </c>
      <c r="F30" s="96">
        <v>20324.001785708231</v>
      </c>
      <c r="G30" s="96">
        <v>20449.19194983066</v>
      </c>
      <c r="H30" s="96">
        <v>18358.408077197899</v>
      </c>
      <c r="I30" s="96">
        <v>16291.316039278337</v>
      </c>
      <c r="J30" s="96">
        <v>15785.83919336958</v>
      </c>
      <c r="K30" s="96">
        <v>16995.492513627607</v>
      </c>
      <c r="L30" s="96">
        <v>15762.484732664141</v>
      </c>
      <c r="M30" s="96">
        <v>12040.513699068881</v>
      </c>
      <c r="N30" s="96">
        <v>14453.869189452351</v>
      </c>
      <c r="O30" s="96">
        <v>14870.886866470993</v>
      </c>
      <c r="P30" s="96">
        <v>18030.576145443338</v>
      </c>
      <c r="Q30" s="96">
        <v>17851.699020274933</v>
      </c>
      <c r="R30" s="96">
        <v>15548.427192876967</v>
      </c>
      <c r="S30" s="96">
        <v>13786.064260281471</v>
      </c>
      <c r="T30" s="96">
        <v>11580.313667160515</v>
      </c>
      <c r="U30" s="96">
        <v>14089.097859477817</v>
      </c>
      <c r="V30" s="96">
        <v>17815.976478725548</v>
      </c>
      <c r="W30" s="96">
        <v>24829.408807858516</v>
      </c>
      <c r="X30" s="96">
        <v>25100.588070327307</v>
      </c>
      <c r="Y30" s="96">
        <v>16872.766170117335</v>
      </c>
      <c r="Z30" s="96">
        <v>17087.476005588793</v>
      </c>
      <c r="AA30" s="96">
        <v>21923.375213012332</v>
      </c>
      <c r="AB30" s="96">
        <v>18469.11512640967</v>
      </c>
      <c r="AC30" s="96">
        <v>20833.921704166962</v>
      </c>
      <c r="AD30" s="96">
        <v>20393.119088815165</v>
      </c>
      <c r="AE30" s="96">
        <v>16494.347417364163</v>
      </c>
      <c r="AF30" s="96">
        <v>17066.83072245404</v>
      </c>
      <c r="AG30" s="96">
        <v>20888.639669613811</v>
      </c>
      <c r="AH30" s="96">
        <v>15367.130433577333</v>
      </c>
      <c r="AI30" s="96">
        <v>26245.335178411755</v>
      </c>
      <c r="AJ30" s="96">
        <v>29294.67582966105</v>
      </c>
      <c r="AK30" s="96">
        <v>22079.54946972576</v>
      </c>
      <c r="AL30" s="96">
        <v>24697.084263283134</v>
      </c>
      <c r="AM30" s="97">
        <v>23952.488791282765</v>
      </c>
    </row>
    <row r="31" spans="1:39" s="92" customFormat="1" ht="11.25" customHeight="1">
      <c r="A31" s="98" t="s">
        <v>0</v>
      </c>
      <c r="B31" s="99" t="s">
        <v>1</v>
      </c>
      <c r="C31" s="100">
        <v>5.2788435335271835</v>
      </c>
      <c r="D31" s="100">
        <v>-0.55921887178999541</v>
      </c>
      <c r="E31" s="100">
        <v>17.532541641815275</v>
      </c>
      <c r="F31" s="100">
        <v>4.2437644067151954</v>
      </c>
      <c r="G31" s="100">
        <v>5.1052797312480678</v>
      </c>
      <c r="H31" s="100">
        <v>-23.167286619557039</v>
      </c>
      <c r="I31" s="100">
        <v>-30.9780717265558</v>
      </c>
      <c r="J31" s="100">
        <v>-39.927979713066762</v>
      </c>
      <c r="K31" s="100">
        <v>-29.061100225053124</v>
      </c>
      <c r="L31" s="100">
        <v>15.741752451066198</v>
      </c>
      <c r="M31" s="100">
        <v>4.7912514812961788</v>
      </c>
      <c r="N31" s="100">
        <v>5.3856346057581526</v>
      </c>
      <c r="O31" s="100">
        <v>58.043959825615701</v>
      </c>
      <c r="P31" s="100">
        <v>63.348631946223875</v>
      </c>
      <c r="Q31" s="100">
        <v>-502.22094857011786</v>
      </c>
      <c r="R31" s="100">
        <v>-1401.3446567379999</v>
      </c>
      <c r="S31" s="100">
        <v>910.7966512399272</v>
      </c>
      <c r="T31" s="100">
        <v>700.97347819858476</v>
      </c>
      <c r="U31" s="100">
        <v>1231.2195281396941</v>
      </c>
      <c r="V31" s="100">
        <v>770.32749653824999</v>
      </c>
      <c r="W31" s="100">
        <v>-629.94265434525812</v>
      </c>
      <c r="X31" s="100">
        <v>-5373.9513523760743</v>
      </c>
      <c r="Y31" s="100">
        <v>2011.7311573728807</v>
      </c>
      <c r="Z31" s="100">
        <v>432.82855215343812</v>
      </c>
      <c r="AA31" s="100">
        <v>-166.50152545024713</v>
      </c>
      <c r="AB31" s="100">
        <v>955.95206728987171</v>
      </c>
      <c r="AC31" s="100">
        <v>163.34473966730309</v>
      </c>
      <c r="AD31" s="100">
        <v>1243.0407746390458</v>
      </c>
      <c r="AE31" s="100">
        <v>-722.26278203357401</v>
      </c>
      <c r="AF31" s="100">
        <v>583.4748418600326</v>
      </c>
      <c r="AG31" s="100">
        <v>1461.8510776896189</v>
      </c>
      <c r="AH31" s="100">
        <v>-1750.125078789021</v>
      </c>
      <c r="AI31" s="100">
        <v>2247.2640802262722</v>
      </c>
      <c r="AJ31" s="100">
        <v>829.46711957741013</v>
      </c>
      <c r="AK31" s="100">
        <v>1165.6271159385628</v>
      </c>
      <c r="AL31" s="100">
        <v>-4905.9554429583523</v>
      </c>
      <c r="AM31" s="101">
        <v>978.75564351704622</v>
      </c>
    </row>
    <row r="32" spans="1:39" s="92" customFormat="1" ht="11.25" hidden="1" customHeight="1" outlineLevel="1">
      <c r="A32" s="98" t="s">
        <v>2</v>
      </c>
      <c r="B32" s="99" t="s">
        <v>3</v>
      </c>
      <c r="C32" s="100" t="s">
        <v>51</v>
      </c>
      <c r="D32" s="100" t="s">
        <v>51</v>
      </c>
      <c r="E32" s="100" t="s">
        <v>51</v>
      </c>
      <c r="F32" s="100" t="s">
        <v>51</v>
      </c>
      <c r="G32" s="100" t="s">
        <v>51</v>
      </c>
      <c r="H32" s="100" t="s">
        <v>51</v>
      </c>
      <c r="I32" s="100" t="s">
        <v>51</v>
      </c>
      <c r="J32" s="100" t="s">
        <v>51</v>
      </c>
      <c r="K32" s="100" t="s">
        <v>51</v>
      </c>
      <c r="L32" s="100" t="s">
        <v>51</v>
      </c>
      <c r="M32" s="100" t="s">
        <v>51</v>
      </c>
      <c r="N32" s="100" t="s">
        <v>51</v>
      </c>
      <c r="O32" s="100" t="s">
        <v>51</v>
      </c>
      <c r="P32" s="100" t="s">
        <v>51</v>
      </c>
      <c r="Q32" s="100" t="s">
        <v>51</v>
      </c>
      <c r="R32" s="100" t="s">
        <v>51</v>
      </c>
      <c r="S32" s="100" t="s">
        <v>51</v>
      </c>
      <c r="T32" s="100" t="s">
        <v>51</v>
      </c>
      <c r="U32" s="100" t="s">
        <v>51</v>
      </c>
      <c r="V32" s="100" t="s">
        <v>51</v>
      </c>
      <c r="W32" s="100" t="s">
        <v>51</v>
      </c>
      <c r="X32" s="100" t="s">
        <v>51</v>
      </c>
      <c r="Y32" s="100" t="s">
        <v>51</v>
      </c>
      <c r="Z32" s="100" t="s">
        <v>51</v>
      </c>
      <c r="AA32" s="100" t="s">
        <v>51</v>
      </c>
      <c r="AB32" s="100" t="s">
        <v>51</v>
      </c>
      <c r="AC32" s="100" t="s">
        <v>51</v>
      </c>
      <c r="AD32" s="100" t="s">
        <v>51</v>
      </c>
      <c r="AE32" s="100" t="s">
        <v>51</v>
      </c>
      <c r="AF32" s="100" t="s">
        <v>51</v>
      </c>
      <c r="AG32" s="100" t="s">
        <v>51</v>
      </c>
      <c r="AH32" s="100" t="s">
        <v>51</v>
      </c>
      <c r="AI32" s="100" t="s">
        <v>51</v>
      </c>
      <c r="AJ32" s="100" t="s">
        <v>51</v>
      </c>
      <c r="AK32" s="100" t="s">
        <v>51</v>
      </c>
      <c r="AL32" s="100" t="s">
        <v>51</v>
      </c>
      <c r="AM32" s="101" t="s">
        <v>51</v>
      </c>
    </row>
    <row r="33" spans="1:39" s="92" customFormat="1" ht="11.25" customHeight="1" collapsed="1">
      <c r="A33" s="98" t="s">
        <v>4</v>
      </c>
      <c r="B33" s="99" t="s">
        <v>5</v>
      </c>
      <c r="C33" s="100" t="s">
        <v>51</v>
      </c>
      <c r="D33" s="100" t="s">
        <v>51</v>
      </c>
      <c r="E33" s="100" t="s">
        <v>51</v>
      </c>
      <c r="F33" s="100" t="s">
        <v>51</v>
      </c>
      <c r="G33" s="100" t="s">
        <v>51</v>
      </c>
      <c r="H33" s="100" t="s">
        <v>51</v>
      </c>
      <c r="I33" s="100" t="s">
        <v>51</v>
      </c>
      <c r="J33" s="100" t="s">
        <v>51</v>
      </c>
      <c r="K33" s="100" t="s">
        <v>51</v>
      </c>
      <c r="L33" s="100" t="s">
        <v>51</v>
      </c>
      <c r="M33" s="100" t="s">
        <v>51</v>
      </c>
      <c r="N33" s="100" t="s">
        <v>51</v>
      </c>
      <c r="O33" s="100" t="s">
        <v>51</v>
      </c>
      <c r="P33" s="100" t="s">
        <v>51</v>
      </c>
      <c r="Q33" s="100" t="s">
        <v>51</v>
      </c>
      <c r="R33" s="100" t="s">
        <v>51</v>
      </c>
      <c r="S33" s="100" t="s">
        <v>51</v>
      </c>
      <c r="T33" s="100" t="s">
        <v>51</v>
      </c>
      <c r="U33" s="100" t="s">
        <v>51</v>
      </c>
      <c r="V33" s="100" t="s">
        <v>51</v>
      </c>
      <c r="W33" s="100" t="s">
        <v>51</v>
      </c>
      <c r="X33" s="100" t="s">
        <v>51</v>
      </c>
      <c r="Y33" s="100" t="s">
        <v>51</v>
      </c>
      <c r="Z33" s="100" t="s">
        <v>51</v>
      </c>
      <c r="AA33" s="100">
        <v>-9.3463174291505311</v>
      </c>
      <c r="AB33" s="100">
        <v>130.72916597932988</v>
      </c>
      <c r="AC33" s="100">
        <v>20.850761902404223</v>
      </c>
      <c r="AD33" s="100">
        <v>168.74639067586295</v>
      </c>
      <c r="AE33" s="100">
        <v>-96.025828160413056</v>
      </c>
      <c r="AF33" s="100">
        <v>70.627473241253782</v>
      </c>
      <c r="AG33" s="100">
        <v>236.54872485675654</v>
      </c>
      <c r="AH33" s="100">
        <v>-243.65220179764597</v>
      </c>
      <c r="AI33" s="100">
        <v>326.55740368456645</v>
      </c>
      <c r="AJ33" s="100">
        <v>103.83452971719592</v>
      </c>
      <c r="AK33" s="100">
        <v>111.76941964692129</v>
      </c>
      <c r="AL33" s="100">
        <v>-463.96560325940925</v>
      </c>
      <c r="AM33" s="101">
        <v>96.877871386190421</v>
      </c>
    </row>
    <row r="34" spans="1:39" s="92" customFormat="1" ht="11.25" hidden="1" customHeight="1" outlineLevel="1">
      <c r="A34" s="98" t="s">
        <v>6</v>
      </c>
      <c r="B34" s="99" t="s">
        <v>7</v>
      </c>
      <c r="C34" s="100" t="s">
        <v>51</v>
      </c>
      <c r="D34" s="100" t="s">
        <v>51</v>
      </c>
      <c r="E34" s="100" t="s">
        <v>51</v>
      </c>
      <c r="F34" s="100" t="s">
        <v>51</v>
      </c>
      <c r="G34" s="100" t="s">
        <v>51</v>
      </c>
      <c r="H34" s="100" t="s">
        <v>51</v>
      </c>
      <c r="I34" s="100" t="s">
        <v>51</v>
      </c>
      <c r="J34" s="100" t="s">
        <v>51</v>
      </c>
      <c r="K34" s="100" t="s">
        <v>51</v>
      </c>
      <c r="L34" s="100" t="s">
        <v>51</v>
      </c>
      <c r="M34" s="100" t="s">
        <v>51</v>
      </c>
      <c r="N34" s="100" t="s">
        <v>51</v>
      </c>
      <c r="O34" s="100" t="s">
        <v>51</v>
      </c>
      <c r="P34" s="100" t="s">
        <v>51</v>
      </c>
      <c r="Q34" s="100" t="s">
        <v>51</v>
      </c>
      <c r="R34" s="100" t="s">
        <v>51</v>
      </c>
      <c r="S34" s="100" t="s">
        <v>51</v>
      </c>
      <c r="T34" s="100" t="s">
        <v>51</v>
      </c>
      <c r="U34" s="100" t="s">
        <v>51</v>
      </c>
      <c r="V34" s="100" t="s">
        <v>51</v>
      </c>
      <c r="W34" s="100" t="s">
        <v>51</v>
      </c>
      <c r="X34" s="100" t="s">
        <v>51</v>
      </c>
      <c r="Y34" s="100" t="s">
        <v>51</v>
      </c>
      <c r="Z34" s="100" t="s">
        <v>51</v>
      </c>
      <c r="AA34" s="100" t="s">
        <v>51</v>
      </c>
      <c r="AB34" s="100" t="s">
        <v>51</v>
      </c>
      <c r="AC34" s="100" t="s">
        <v>51</v>
      </c>
      <c r="AD34" s="100" t="s">
        <v>51</v>
      </c>
      <c r="AE34" s="100" t="s">
        <v>51</v>
      </c>
      <c r="AF34" s="100" t="s">
        <v>51</v>
      </c>
      <c r="AG34" s="100" t="s">
        <v>51</v>
      </c>
      <c r="AH34" s="100" t="s">
        <v>51</v>
      </c>
      <c r="AI34" s="100" t="s">
        <v>51</v>
      </c>
      <c r="AJ34" s="100" t="s">
        <v>51</v>
      </c>
      <c r="AK34" s="100" t="s">
        <v>51</v>
      </c>
      <c r="AL34" s="100" t="s">
        <v>51</v>
      </c>
      <c r="AM34" s="101" t="s">
        <v>51</v>
      </c>
    </row>
    <row r="35" spans="1:39" s="92" customFormat="1" ht="11.25" customHeight="1" collapsed="1">
      <c r="A35" s="98" t="s">
        <v>37</v>
      </c>
      <c r="B35" s="99" t="s">
        <v>38</v>
      </c>
      <c r="C35" s="100" t="str">
        <f>IF(AND(C32="–",C34="–"),"–",SUM(C32,C34))</f>
        <v>–</v>
      </c>
      <c r="D35" s="100" t="str">
        <f t="shared" ref="D35:AK35" si="4">IF(AND(D32="–",D34="–"),"–",SUM(D32,D34))</f>
        <v>–</v>
      </c>
      <c r="E35" s="100" t="str">
        <f t="shared" si="4"/>
        <v>–</v>
      </c>
      <c r="F35" s="100" t="str">
        <f t="shared" si="4"/>
        <v>–</v>
      </c>
      <c r="G35" s="100" t="str">
        <f t="shared" si="4"/>
        <v>–</v>
      </c>
      <c r="H35" s="100" t="str">
        <f t="shared" si="4"/>
        <v>–</v>
      </c>
      <c r="I35" s="100" t="str">
        <f t="shared" si="4"/>
        <v>–</v>
      </c>
      <c r="J35" s="100" t="str">
        <f t="shared" si="4"/>
        <v>–</v>
      </c>
      <c r="K35" s="100" t="str">
        <f t="shared" si="4"/>
        <v>–</v>
      </c>
      <c r="L35" s="100" t="str">
        <f t="shared" si="4"/>
        <v>–</v>
      </c>
      <c r="M35" s="100" t="str">
        <f t="shared" si="4"/>
        <v>–</v>
      </c>
      <c r="N35" s="100" t="str">
        <f t="shared" si="4"/>
        <v>–</v>
      </c>
      <c r="O35" s="100" t="str">
        <f t="shared" si="4"/>
        <v>–</v>
      </c>
      <c r="P35" s="100" t="str">
        <f t="shared" si="4"/>
        <v>–</v>
      </c>
      <c r="Q35" s="100" t="str">
        <f t="shared" si="4"/>
        <v>–</v>
      </c>
      <c r="R35" s="100" t="str">
        <f t="shared" si="4"/>
        <v>–</v>
      </c>
      <c r="S35" s="100" t="str">
        <f t="shared" si="4"/>
        <v>–</v>
      </c>
      <c r="T35" s="100" t="str">
        <f t="shared" si="4"/>
        <v>–</v>
      </c>
      <c r="U35" s="100" t="str">
        <f t="shared" si="4"/>
        <v>–</v>
      </c>
      <c r="V35" s="100" t="str">
        <f t="shared" si="4"/>
        <v>–</v>
      </c>
      <c r="W35" s="100" t="str">
        <f t="shared" si="4"/>
        <v>–</v>
      </c>
      <c r="X35" s="100" t="str">
        <f t="shared" si="4"/>
        <v>–</v>
      </c>
      <c r="Y35" s="100" t="str">
        <f t="shared" si="4"/>
        <v>–</v>
      </c>
      <c r="Z35" s="100" t="str">
        <f t="shared" si="4"/>
        <v>–</v>
      </c>
      <c r="AA35" s="100" t="str">
        <f t="shared" si="4"/>
        <v>–</v>
      </c>
      <c r="AB35" s="100" t="str">
        <f t="shared" si="4"/>
        <v>–</v>
      </c>
      <c r="AC35" s="100" t="str">
        <f t="shared" si="4"/>
        <v>–</v>
      </c>
      <c r="AD35" s="100" t="str">
        <f t="shared" si="4"/>
        <v>–</v>
      </c>
      <c r="AE35" s="100" t="str">
        <f t="shared" si="4"/>
        <v>–</v>
      </c>
      <c r="AF35" s="100" t="str">
        <f t="shared" si="4"/>
        <v>–</v>
      </c>
      <c r="AG35" s="100" t="str">
        <f t="shared" si="4"/>
        <v>–</v>
      </c>
      <c r="AH35" s="100" t="str">
        <f t="shared" si="4"/>
        <v>–</v>
      </c>
      <c r="AI35" s="100" t="str">
        <f t="shared" si="4"/>
        <v>–</v>
      </c>
      <c r="AJ35" s="100" t="str">
        <f t="shared" si="4"/>
        <v>–</v>
      </c>
      <c r="AK35" s="100" t="str">
        <f t="shared" si="4"/>
        <v>–</v>
      </c>
      <c r="AL35" s="100" t="str">
        <f t="shared" ref="AL35:AM35" si="5">IF(AND(AL32="–",AL34="–"),"–",SUM(AL32,AL34))</f>
        <v>–</v>
      </c>
      <c r="AM35" s="101" t="str">
        <f t="shared" si="5"/>
        <v>–</v>
      </c>
    </row>
    <row r="36" spans="1:39" s="92" customFormat="1" ht="11.25" customHeight="1">
      <c r="A36" s="98" t="s">
        <v>8</v>
      </c>
      <c r="B36" s="99" t="s">
        <v>9</v>
      </c>
      <c r="C36" s="100">
        <v>1221.2385749254245</v>
      </c>
      <c r="D36" s="100">
        <v>1772.6821755630754</v>
      </c>
      <c r="E36" s="100">
        <v>1972.7248518359156</v>
      </c>
      <c r="F36" s="100">
        <v>2245.7477091017208</v>
      </c>
      <c r="G36" s="100">
        <v>2750.6172699311137</v>
      </c>
      <c r="H36" s="100">
        <v>2409.8333930915651</v>
      </c>
      <c r="I36" s="100">
        <v>2164.3490879349665</v>
      </c>
      <c r="J36" s="100">
        <v>2042.4005522373227</v>
      </c>
      <c r="K36" s="100">
        <v>10561.754067170485</v>
      </c>
      <c r="L36" s="100">
        <v>11574.645637471407</v>
      </c>
      <c r="M36" s="100">
        <v>22605.121746156525</v>
      </c>
      <c r="N36" s="100">
        <v>15151.188480069408</v>
      </c>
      <c r="O36" s="100">
        <v>32237.085970219065</v>
      </c>
      <c r="P36" s="100">
        <v>5112.3052597239557</v>
      </c>
      <c r="Q36" s="100">
        <v>-33277.696430659576</v>
      </c>
      <c r="R36" s="100">
        <v>-40099</v>
      </c>
      <c r="S36" s="100">
        <v>31219.301279802516</v>
      </c>
      <c r="T36" s="100">
        <v>9469.9781989227904</v>
      </c>
      <c r="U36" s="100">
        <v>44121.777651754404</v>
      </c>
      <c r="V36" s="100">
        <v>23993.917277556448</v>
      </c>
      <c r="W36" s="100">
        <v>2844.0218958207015</v>
      </c>
      <c r="X36" s="100">
        <v>-91684.305216909386</v>
      </c>
      <c r="Y36" s="100">
        <v>46025.390088167529</v>
      </c>
      <c r="Z36" s="100">
        <v>7238.1341744346728</v>
      </c>
      <c r="AA36" s="100">
        <v>-12507.633490629816</v>
      </c>
      <c r="AB36" s="100">
        <v>34801.842323937119</v>
      </c>
      <c r="AC36" s="100">
        <v>31638.926046021723</v>
      </c>
      <c r="AD36" s="100">
        <v>41142.345214620254</v>
      </c>
      <c r="AE36" s="100">
        <v>-3785.8393535694345</v>
      </c>
      <c r="AF36" s="100">
        <v>22470.687888286604</v>
      </c>
      <c r="AG36" s="100">
        <v>53219.919011013568</v>
      </c>
      <c r="AH36" s="100">
        <v>-35666.990146954449</v>
      </c>
      <c r="AI36" s="100">
        <v>85858.119690327658</v>
      </c>
      <c r="AJ36" s="100">
        <v>33802.588760831393</v>
      </c>
      <c r="AK36" s="100">
        <v>76183.008928058247</v>
      </c>
      <c r="AL36" s="100">
        <v>-116927.88484283394</v>
      </c>
      <c r="AM36" s="101">
        <v>43681.641563527934</v>
      </c>
    </row>
    <row r="37" spans="1:39" s="92" customFormat="1" ht="11.25" customHeight="1">
      <c r="A37" s="98" t="s">
        <v>23</v>
      </c>
      <c r="B37" s="99" t="s">
        <v>10</v>
      </c>
      <c r="C37" s="100">
        <v>-1.663032167619376</v>
      </c>
      <c r="D37" s="100">
        <v>-5.2384797086380032E-2</v>
      </c>
      <c r="E37" s="100">
        <v>-11.351544633869969</v>
      </c>
      <c r="F37" s="100">
        <v>-10.081926346503499</v>
      </c>
      <c r="G37" s="100">
        <v>-5.8914437235148247</v>
      </c>
      <c r="H37" s="100">
        <v>4.63314531170536</v>
      </c>
      <c r="I37" s="100">
        <v>-8.5898825837596586</v>
      </c>
      <c r="J37" s="100">
        <v>-49.107926676906068</v>
      </c>
      <c r="K37" s="100">
        <v>-12.673988559530812</v>
      </c>
      <c r="L37" s="100">
        <v>12.486800215919375</v>
      </c>
      <c r="M37" s="100">
        <v>-2.9467668693044411</v>
      </c>
      <c r="N37" s="100">
        <v>-27.688377333487455</v>
      </c>
      <c r="O37" s="100">
        <v>-23.351340776058596</v>
      </c>
      <c r="P37" s="100">
        <v>-8.9689574402649015</v>
      </c>
      <c r="Q37" s="100">
        <v>-52.889588525351471</v>
      </c>
      <c r="R37" s="100">
        <v>-231.38448707403086</v>
      </c>
      <c r="S37" s="100">
        <v>59.30899880601995</v>
      </c>
      <c r="T37" s="100">
        <v>-60.784846504065285</v>
      </c>
      <c r="U37" s="100">
        <v>-100.94030931927733</v>
      </c>
      <c r="V37" s="100">
        <v>-125.95233419287536</v>
      </c>
      <c r="W37" s="100">
        <v>-189.45564414073192</v>
      </c>
      <c r="X37" s="100">
        <v>-159.45034894589639</v>
      </c>
      <c r="Y37" s="100">
        <v>165.11207639651749</v>
      </c>
      <c r="Z37" s="100">
        <v>-48.00211568494646</v>
      </c>
      <c r="AA37" s="100">
        <v>-95.84048080717676</v>
      </c>
      <c r="AB37" s="100">
        <v>373.98130356000007</v>
      </c>
      <c r="AC37" s="100">
        <v>123.921705</v>
      </c>
      <c r="AD37" s="100">
        <v>501.98087299999997</v>
      </c>
      <c r="AE37" s="100">
        <v>-43.670361</v>
      </c>
      <c r="AF37" s="100">
        <v>59.058325000000004</v>
      </c>
      <c r="AG37" s="100">
        <v>319.7</v>
      </c>
      <c r="AH37" s="100">
        <v>-420.6</v>
      </c>
      <c r="AI37" s="100">
        <v>-827.2</v>
      </c>
      <c r="AJ37" s="100">
        <v>152.4</v>
      </c>
      <c r="AK37" s="100">
        <v>327.48</v>
      </c>
      <c r="AL37" s="100">
        <v>-1990.8</v>
      </c>
      <c r="AM37" s="101">
        <v>456.02</v>
      </c>
    </row>
    <row r="38" spans="1:39" s="92" customFormat="1" ht="11.25" customHeight="1">
      <c r="A38" s="98" t="s">
        <v>11</v>
      </c>
      <c r="B38" s="99" t="s">
        <v>12</v>
      </c>
      <c r="C38" s="100" t="s">
        <v>52</v>
      </c>
      <c r="D38" s="100" t="s">
        <v>52</v>
      </c>
      <c r="E38" s="100" t="s">
        <v>52</v>
      </c>
      <c r="F38" s="100">
        <v>-28</v>
      </c>
      <c r="G38" s="100">
        <v>9</v>
      </c>
      <c r="H38" s="100">
        <v>-2</v>
      </c>
      <c r="I38" s="100">
        <v>140</v>
      </c>
      <c r="J38" s="100">
        <v>90</v>
      </c>
      <c r="K38" s="100">
        <v>168</v>
      </c>
      <c r="L38" s="100">
        <v>234</v>
      </c>
      <c r="M38" s="100">
        <v>334</v>
      </c>
      <c r="N38" s="100">
        <v>361</v>
      </c>
      <c r="O38" s="100">
        <v>489.29999999999995</v>
      </c>
      <c r="P38" s="100">
        <v>565.1</v>
      </c>
      <c r="Q38" s="100">
        <v>-145.32788200000005</v>
      </c>
      <c r="R38" s="100">
        <v>-411.24071399999991</v>
      </c>
      <c r="S38" s="100">
        <v>529.48377299999993</v>
      </c>
      <c r="T38" s="100">
        <v>262.83104400000002</v>
      </c>
      <c r="U38" s="100">
        <v>513.03782999999999</v>
      </c>
      <c r="V38" s="100">
        <v>740.62845400000003</v>
      </c>
      <c r="W38" s="100">
        <v>318.31327799999997</v>
      </c>
      <c r="X38" s="100">
        <v>-3973.1093429999996</v>
      </c>
      <c r="Y38" s="100">
        <v>817.38399999999979</v>
      </c>
      <c r="Z38" s="100">
        <v>-120.91200000000049</v>
      </c>
      <c r="AA38" s="100">
        <v>614.4219999999998</v>
      </c>
      <c r="AB38" s="100">
        <v>1095.4720000000004</v>
      </c>
      <c r="AC38" s="100">
        <v>675.26900000000023</v>
      </c>
      <c r="AD38" s="100">
        <v>791.6929999999993</v>
      </c>
      <c r="AE38" s="100">
        <v>623.28399999999965</v>
      </c>
      <c r="AF38" s="100">
        <v>671.4789999999997</v>
      </c>
      <c r="AG38" s="100">
        <v>1181.6680000000006</v>
      </c>
      <c r="AH38" s="100">
        <v>5556.32</v>
      </c>
      <c r="AI38" s="100">
        <v>3520.212</v>
      </c>
      <c r="AJ38" s="100">
        <v>1703.796</v>
      </c>
      <c r="AK38" s="100">
        <v>2676.4870000000001</v>
      </c>
      <c r="AL38" s="100">
        <v>-5804.3429999999998</v>
      </c>
      <c r="AM38" s="101">
        <v>1385.6420000000001</v>
      </c>
    </row>
    <row r="39" spans="1:39" s="92" customFormat="1" ht="11.25" customHeight="1">
      <c r="A39" s="98" t="s">
        <v>13</v>
      </c>
      <c r="B39" s="99" t="s">
        <v>14</v>
      </c>
      <c r="C39" s="100">
        <v>0.97805896647281565</v>
      </c>
      <c r="D39" s="100">
        <v>-0.1063833782100046</v>
      </c>
      <c r="E39" s="100">
        <v>3.0302433581847255</v>
      </c>
      <c r="F39" s="100">
        <v>0.67443259328480509</v>
      </c>
      <c r="G39" s="100">
        <v>0.77334026875193229</v>
      </c>
      <c r="H39" s="100">
        <v>-3.4151368804429647</v>
      </c>
      <c r="I39" s="100">
        <v>-4.8310007734441953</v>
      </c>
      <c r="J39" s="100">
        <v>-6.9360152869332339</v>
      </c>
      <c r="K39" s="100">
        <v>-5.6084947749468768</v>
      </c>
      <c r="L39" s="100">
        <v>3.2488975489338014</v>
      </c>
      <c r="M39" s="100">
        <v>1.0602815187038215</v>
      </c>
      <c r="N39" s="100">
        <v>0.7310563942418481</v>
      </c>
      <c r="O39" s="100">
        <v>9.9353731043843094</v>
      </c>
      <c r="P39" s="100">
        <v>11.034371383776115</v>
      </c>
      <c r="Q39" s="100">
        <v>-76.299920519882178</v>
      </c>
      <c r="R39" s="100">
        <v>-223.46600502200016</v>
      </c>
      <c r="S39" s="100">
        <v>79.487327660072822</v>
      </c>
      <c r="T39" s="100">
        <v>76.530864131415129</v>
      </c>
      <c r="U39" s="100">
        <v>126.96234570030587</v>
      </c>
      <c r="V39" s="100">
        <v>69.930219911750143</v>
      </c>
      <c r="W39" s="100">
        <v>-57.186104024742008</v>
      </c>
      <c r="X39" s="100">
        <v>-222.314115263925</v>
      </c>
      <c r="Y39" s="100">
        <v>56.515427687119647</v>
      </c>
      <c r="Z39" s="100">
        <v>6.9860537665619349</v>
      </c>
      <c r="AA39" s="100">
        <v>-2.3903086606023112</v>
      </c>
      <c r="AB39" s="100">
        <v>17.5532260007984</v>
      </c>
      <c r="AC39" s="100">
        <v>3.5535646002926593</v>
      </c>
      <c r="AD39" s="100">
        <v>34.026998625091267</v>
      </c>
      <c r="AE39" s="100">
        <v>-22.662689436012847</v>
      </c>
      <c r="AF39" s="100">
        <v>19.094046128713597</v>
      </c>
      <c r="AG39" s="100">
        <v>44.323566393624738</v>
      </c>
      <c r="AH39" s="100">
        <v>-52.64274198333262</v>
      </c>
      <c r="AI39" s="100">
        <v>71.227577549161012</v>
      </c>
      <c r="AJ39" s="100">
        <v>31.383367355393826</v>
      </c>
      <c r="AK39" s="100">
        <v>46.874320824515856</v>
      </c>
      <c r="AL39" s="100">
        <v>-206.09674264223932</v>
      </c>
      <c r="AM39" s="101">
        <v>45.251161176763418</v>
      </c>
    </row>
    <row r="40" spans="1:39" s="92" customFormat="1" ht="11.25" customHeight="1">
      <c r="A40" s="98" t="s">
        <v>15</v>
      </c>
      <c r="B40" s="99" t="s">
        <v>16</v>
      </c>
      <c r="C40" s="100" t="s">
        <v>51</v>
      </c>
      <c r="D40" s="100" t="s">
        <v>51</v>
      </c>
      <c r="E40" s="100" t="s">
        <v>51</v>
      </c>
      <c r="F40" s="100" t="s">
        <v>51</v>
      </c>
      <c r="G40" s="100" t="s">
        <v>51</v>
      </c>
      <c r="H40" s="100" t="s">
        <v>51</v>
      </c>
      <c r="I40" s="100" t="s">
        <v>51</v>
      </c>
      <c r="J40" s="100" t="s">
        <v>51</v>
      </c>
      <c r="K40" s="100" t="s">
        <v>51</v>
      </c>
      <c r="L40" s="100" t="s">
        <v>51</v>
      </c>
      <c r="M40" s="100" t="s">
        <v>51</v>
      </c>
      <c r="N40" s="100" t="s">
        <v>51</v>
      </c>
      <c r="O40" s="100" t="s">
        <v>51</v>
      </c>
      <c r="P40" s="100" t="s">
        <v>51</v>
      </c>
      <c r="Q40" s="100" t="s">
        <v>51</v>
      </c>
      <c r="R40" s="100" t="s">
        <v>51</v>
      </c>
      <c r="S40" s="100" t="s">
        <v>51</v>
      </c>
      <c r="T40" s="100" t="s">
        <v>51</v>
      </c>
      <c r="U40" s="100" t="s">
        <v>51</v>
      </c>
      <c r="V40" s="100" t="s">
        <v>51</v>
      </c>
      <c r="W40" s="100" t="s">
        <v>51</v>
      </c>
      <c r="X40" s="100" t="s">
        <v>51</v>
      </c>
      <c r="Y40" s="100" t="s">
        <v>51</v>
      </c>
      <c r="Z40" s="100" t="s">
        <v>51</v>
      </c>
      <c r="AA40" s="100" t="s">
        <v>51</v>
      </c>
      <c r="AB40" s="100" t="s">
        <v>51</v>
      </c>
      <c r="AC40" s="100" t="s">
        <v>51</v>
      </c>
      <c r="AD40" s="100" t="s">
        <v>51</v>
      </c>
      <c r="AE40" s="100" t="s">
        <v>51</v>
      </c>
      <c r="AF40" s="100" t="s">
        <v>51</v>
      </c>
      <c r="AG40" s="100" t="s">
        <v>51</v>
      </c>
      <c r="AH40" s="100" t="s">
        <v>51</v>
      </c>
      <c r="AI40" s="100" t="s">
        <v>51</v>
      </c>
      <c r="AJ40" s="100" t="s">
        <v>51</v>
      </c>
      <c r="AK40" s="100" t="s">
        <v>51</v>
      </c>
      <c r="AL40" s="100" t="s">
        <v>51</v>
      </c>
      <c r="AM40" s="101" t="s">
        <v>51</v>
      </c>
    </row>
    <row r="41" spans="1:39" s="92" customFormat="1" ht="11.25" customHeight="1">
      <c r="A41" s="98" t="s">
        <v>17</v>
      </c>
      <c r="B41" s="99" t="s">
        <v>18</v>
      </c>
      <c r="C41" s="100" t="s">
        <v>52</v>
      </c>
      <c r="D41" s="100" t="s">
        <v>52</v>
      </c>
      <c r="E41" s="100" t="s">
        <v>52</v>
      </c>
      <c r="F41" s="100" t="s">
        <v>52</v>
      </c>
      <c r="G41" s="100" t="s">
        <v>52</v>
      </c>
      <c r="H41" s="100" t="s">
        <v>52</v>
      </c>
      <c r="I41" s="100" t="s">
        <v>52</v>
      </c>
      <c r="J41" s="100" t="s">
        <v>52</v>
      </c>
      <c r="K41" s="100" t="s">
        <v>52</v>
      </c>
      <c r="L41" s="100" t="s">
        <v>52</v>
      </c>
      <c r="M41" s="100" t="s">
        <v>52</v>
      </c>
      <c r="N41" s="100" t="s">
        <v>52</v>
      </c>
      <c r="O41" s="100" t="s">
        <v>52</v>
      </c>
      <c r="P41" s="100" t="s">
        <v>52</v>
      </c>
      <c r="Q41" s="100" t="s">
        <v>52</v>
      </c>
      <c r="R41" s="100" t="s">
        <v>52</v>
      </c>
      <c r="S41" s="100" t="s">
        <v>52</v>
      </c>
      <c r="T41" s="100" t="s">
        <v>52</v>
      </c>
      <c r="U41" s="100" t="s">
        <v>52</v>
      </c>
      <c r="V41" s="100" t="s">
        <v>52</v>
      </c>
      <c r="W41" s="100" t="s">
        <v>52</v>
      </c>
      <c r="X41" s="100" t="s">
        <v>52</v>
      </c>
      <c r="Y41" s="100" t="s">
        <v>52</v>
      </c>
      <c r="Z41" s="100" t="s">
        <v>52</v>
      </c>
      <c r="AA41" s="100" t="s">
        <v>52</v>
      </c>
      <c r="AB41" s="100" t="s">
        <v>52</v>
      </c>
      <c r="AC41" s="100" t="s">
        <v>52</v>
      </c>
      <c r="AD41" s="100" t="s">
        <v>52</v>
      </c>
      <c r="AE41" s="100" t="s">
        <v>52</v>
      </c>
      <c r="AF41" s="100" t="s">
        <v>52</v>
      </c>
      <c r="AG41" s="100" t="s">
        <v>52</v>
      </c>
      <c r="AH41" s="100" t="s">
        <v>52</v>
      </c>
      <c r="AI41" s="100" t="s">
        <v>52</v>
      </c>
      <c r="AJ41" s="100" t="s">
        <v>52</v>
      </c>
      <c r="AK41" s="100" t="s">
        <v>52</v>
      </c>
      <c r="AL41" s="100" t="s">
        <v>52</v>
      </c>
      <c r="AM41" s="101" t="s">
        <v>52</v>
      </c>
    </row>
    <row r="42" spans="1:39" s="92" customFormat="1" ht="12.75">
      <c r="A42" s="98" t="s">
        <v>32</v>
      </c>
      <c r="B42" s="99" t="s">
        <v>33</v>
      </c>
      <c r="C42" s="100" t="s">
        <v>51</v>
      </c>
      <c r="D42" s="100" t="s">
        <v>51</v>
      </c>
      <c r="E42" s="100" t="s">
        <v>51</v>
      </c>
      <c r="F42" s="100" t="s">
        <v>51</v>
      </c>
      <c r="G42" s="100" t="s">
        <v>51</v>
      </c>
      <c r="H42" s="100" t="s">
        <v>51</v>
      </c>
      <c r="I42" s="100" t="s">
        <v>51</v>
      </c>
      <c r="J42" s="100" t="s">
        <v>51</v>
      </c>
      <c r="K42" s="100" t="s">
        <v>51</v>
      </c>
      <c r="L42" s="100" t="s">
        <v>51</v>
      </c>
      <c r="M42" s="100" t="s">
        <v>51</v>
      </c>
      <c r="N42" s="100" t="s">
        <v>51</v>
      </c>
      <c r="O42" s="100" t="s">
        <v>51</v>
      </c>
      <c r="P42" s="100" t="s">
        <v>51</v>
      </c>
      <c r="Q42" s="100" t="s">
        <v>51</v>
      </c>
      <c r="R42" s="100" t="s">
        <v>51</v>
      </c>
      <c r="S42" s="100" t="s">
        <v>51</v>
      </c>
      <c r="T42" s="100" t="s">
        <v>51</v>
      </c>
      <c r="U42" s="100" t="s">
        <v>51</v>
      </c>
      <c r="V42" s="100" t="s">
        <v>51</v>
      </c>
      <c r="W42" s="100" t="s">
        <v>51</v>
      </c>
      <c r="X42" s="100" t="s">
        <v>51</v>
      </c>
      <c r="Y42" s="100" t="s">
        <v>51</v>
      </c>
      <c r="Z42" s="100" t="s">
        <v>51</v>
      </c>
      <c r="AA42" s="100" t="s">
        <v>51</v>
      </c>
      <c r="AB42" s="100" t="s">
        <v>51</v>
      </c>
      <c r="AC42" s="100" t="s">
        <v>51</v>
      </c>
      <c r="AD42" s="100" t="s">
        <v>51</v>
      </c>
      <c r="AE42" s="100" t="s">
        <v>51</v>
      </c>
      <c r="AF42" s="100" t="s">
        <v>51</v>
      </c>
      <c r="AG42" s="100" t="s">
        <v>51</v>
      </c>
      <c r="AH42" s="100" t="s">
        <v>51</v>
      </c>
      <c r="AI42" s="100" t="s">
        <v>51</v>
      </c>
      <c r="AJ42" s="100" t="s">
        <v>51</v>
      </c>
      <c r="AK42" s="100" t="s">
        <v>51</v>
      </c>
      <c r="AL42" s="100" t="s">
        <v>51</v>
      </c>
      <c r="AM42" s="101" t="s">
        <v>51</v>
      </c>
    </row>
    <row r="43" spans="1:39" s="92" customFormat="1" ht="11.25" customHeight="1">
      <c r="A43" s="98" t="s">
        <v>34</v>
      </c>
      <c r="B43" s="99" t="s">
        <v>35</v>
      </c>
      <c r="C43" s="100" t="s">
        <v>51</v>
      </c>
      <c r="D43" s="100" t="s">
        <v>51</v>
      </c>
      <c r="E43" s="100" t="s">
        <v>51</v>
      </c>
      <c r="F43" s="100" t="s">
        <v>51</v>
      </c>
      <c r="G43" s="100" t="s">
        <v>51</v>
      </c>
      <c r="H43" s="100" t="s">
        <v>51</v>
      </c>
      <c r="I43" s="100" t="s">
        <v>51</v>
      </c>
      <c r="J43" s="100" t="s">
        <v>51</v>
      </c>
      <c r="K43" s="100" t="s">
        <v>51</v>
      </c>
      <c r="L43" s="100" t="s">
        <v>51</v>
      </c>
      <c r="M43" s="100" t="s">
        <v>51</v>
      </c>
      <c r="N43" s="100" t="s">
        <v>51</v>
      </c>
      <c r="O43" s="100" t="s">
        <v>51</v>
      </c>
      <c r="P43" s="100" t="s">
        <v>51</v>
      </c>
      <c r="Q43" s="100" t="s">
        <v>51</v>
      </c>
      <c r="R43" s="100" t="s">
        <v>51</v>
      </c>
      <c r="S43" s="100" t="s">
        <v>51</v>
      </c>
      <c r="T43" s="100" t="s">
        <v>51</v>
      </c>
      <c r="U43" s="100" t="s">
        <v>51</v>
      </c>
      <c r="V43" s="100" t="s">
        <v>51</v>
      </c>
      <c r="W43" s="100" t="s">
        <v>51</v>
      </c>
      <c r="X43" s="100" t="s">
        <v>51</v>
      </c>
      <c r="Y43" s="100" t="s">
        <v>51</v>
      </c>
      <c r="Z43" s="100" t="s">
        <v>51</v>
      </c>
      <c r="AA43" s="100" t="s">
        <v>51</v>
      </c>
      <c r="AB43" s="100" t="s">
        <v>51</v>
      </c>
      <c r="AC43" s="100" t="s">
        <v>51</v>
      </c>
      <c r="AD43" s="100" t="s">
        <v>51</v>
      </c>
      <c r="AE43" s="100" t="s">
        <v>51</v>
      </c>
      <c r="AF43" s="100" t="s">
        <v>51</v>
      </c>
      <c r="AG43" s="100" t="s">
        <v>51</v>
      </c>
      <c r="AH43" s="100" t="s">
        <v>51</v>
      </c>
      <c r="AI43" s="100" t="s">
        <v>51</v>
      </c>
      <c r="AJ43" s="100" t="s">
        <v>51</v>
      </c>
      <c r="AK43" s="100" t="s">
        <v>51</v>
      </c>
      <c r="AL43" s="100" t="s">
        <v>51</v>
      </c>
      <c r="AM43" s="101" t="s">
        <v>51</v>
      </c>
    </row>
    <row r="44" spans="1:39" s="92" customFormat="1" ht="25.5" customHeight="1">
      <c r="A44" s="88" t="s">
        <v>21</v>
      </c>
      <c r="B44" s="89" t="s">
        <v>26</v>
      </c>
      <c r="C44" s="96">
        <v>1225.8324452578051</v>
      </c>
      <c r="D44" s="96">
        <v>1771.9641885159888</v>
      </c>
      <c r="E44" s="96">
        <v>1981.9360922020455</v>
      </c>
      <c r="F44" s="96">
        <v>2212.5839797552176</v>
      </c>
      <c r="G44" s="96">
        <v>2759.6044462075988</v>
      </c>
      <c r="H44" s="96">
        <v>2385.8841149032705</v>
      </c>
      <c r="I44" s="96">
        <v>2259.9501328512069</v>
      </c>
      <c r="J44" s="96">
        <v>2036.4286305604167</v>
      </c>
      <c r="K44" s="96">
        <v>10682.410483610953</v>
      </c>
      <c r="L44" s="96">
        <v>11840.123087687327</v>
      </c>
      <c r="M44" s="96">
        <v>22942.026512287222</v>
      </c>
      <c r="N44" s="96">
        <v>15490.616793735921</v>
      </c>
      <c r="O44" s="96">
        <v>32771.013962373007</v>
      </c>
      <c r="P44" s="96">
        <v>5742.8193056136915</v>
      </c>
      <c r="Q44" s="96">
        <v>-34054.434770274922</v>
      </c>
      <c r="R44" s="96">
        <v>-42366.435862834027</v>
      </c>
      <c r="S44" s="96">
        <v>32798.378030508538</v>
      </c>
      <c r="T44" s="96">
        <v>10449.528738748724</v>
      </c>
      <c r="U44" s="96">
        <v>45892.057046275128</v>
      </c>
      <c r="V44" s="96">
        <v>25448.851113813576</v>
      </c>
      <c r="W44" s="96">
        <v>2285.7507713099694</v>
      </c>
      <c r="X44" s="96">
        <v>-101413.13037649529</v>
      </c>
      <c r="Y44" s="96">
        <v>49076.132749624041</v>
      </c>
      <c r="Z44" s="96">
        <v>7509.0346646697262</v>
      </c>
      <c r="AA44" s="96">
        <v>-12167.290122976992</v>
      </c>
      <c r="AB44" s="96">
        <v>37375.530086767118</v>
      </c>
      <c r="AC44" s="96">
        <v>32625.865817191723</v>
      </c>
      <c r="AD44" s="96">
        <v>43881.83325156026</v>
      </c>
      <c r="AE44" s="96">
        <v>-4047.1770141994348</v>
      </c>
      <c r="AF44" s="96">
        <v>23874.421574516604</v>
      </c>
      <c r="AG44" s="96">
        <v>56464.010379953557</v>
      </c>
      <c r="AH44" s="96">
        <v>-32577.690169524449</v>
      </c>
      <c r="AI44" s="96">
        <v>91196.180751787659</v>
      </c>
      <c r="AJ44" s="96">
        <v>36623.469777481398</v>
      </c>
      <c r="AK44" s="96">
        <v>80511.24678446824</v>
      </c>
      <c r="AL44" s="96">
        <v>-130299.04563169394</v>
      </c>
      <c r="AM44" s="97">
        <v>46644.188239607931</v>
      </c>
    </row>
    <row r="45" spans="1:39" s="92" customFormat="1" ht="11.25" customHeight="1">
      <c r="A45" s="98" t="s">
        <v>0</v>
      </c>
      <c r="B45" s="99" t="s">
        <v>1</v>
      </c>
      <c r="C45" s="100" t="s">
        <v>51</v>
      </c>
      <c r="D45" s="100" t="s">
        <v>51</v>
      </c>
      <c r="E45" s="100" t="s">
        <v>51</v>
      </c>
      <c r="F45" s="100" t="s">
        <v>51</v>
      </c>
      <c r="G45" s="100" t="s">
        <v>51</v>
      </c>
      <c r="H45" s="100" t="s">
        <v>51</v>
      </c>
      <c r="I45" s="100" t="s">
        <v>51</v>
      </c>
      <c r="J45" s="100" t="s">
        <v>51</v>
      </c>
      <c r="K45" s="100" t="s">
        <v>51</v>
      </c>
      <c r="L45" s="100" t="s">
        <v>51</v>
      </c>
      <c r="M45" s="100" t="s">
        <v>51</v>
      </c>
      <c r="N45" s="100" t="s">
        <v>51</v>
      </c>
      <c r="O45" s="100" t="s">
        <v>51</v>
      </c>
      <c r="P45" s="100" t="s">
        <v>51</v>
      </c>
      <c r="Q45" s="100" t="s">
        <v>51</v>
      </c>
      <c r="R45" s="100" t="s">
        <v>51</v>
      </c>
      <c r="S45" s="100" t="s">
        <v>51</v>
      </c>
      <c r="T45" s="100" t="s">
        <v>51</v>
      </c>
      <c r="U45" s="100" t="s">
        <v>51</v>
      </c>
      <c r="V45" s="100" t="s">
        <v>51</v>
      </c>
      <c r="W45" s="100">
        <v>7037.73333</v>
      </c>
      <c r="X45" s="100" t="s">
        <v>51</v>
      </c>
      <c r="Y45" s="100" t="s">
        <v>51</v>
      </c>
      <c r="Z45" s="100" t="s">
        <v>51</v>
      </c>
      <c r="AA45" s="100">
        <v>-5000</v>
      </c>
      <c r="AB45" s="100" t="s">
        <v>51</v>
      </c>
      <c r="AC45" s="100" t="s">
        <v>51</v>
      </c>
      <c r="AD45" s="100" t="s">
        <v>51</v>
      </c>
      <c r="AE45" s="100" t="s">
        <v>51</v>
      </c>
      <c r="AF45" s="100" t="s">
        <v>51</v>
      </c>
      <c r="AG45" s="100" t="s">
        <v>51</v>
      </c>
      <c r="AH45" s="100" t="s">
        <v>51</v>
      </c>
      <c r="AI45" s="100" t="s">
        <v>51</v>
      </c>
      <c r="AJ45" s="100" t="s">
        <v>51</v>
      </c>
      <c r="AK45" s="100" t="s">
        <v>51</v>
      </c>
      <c r="AL45" s="100" t="s">
        <v>51</v>
      </c>
      <c r="AM45" s="101" t="s">
        <v>51</v>
      </c>
    </row>
    <row r="46" spans="1:39" s="92" customFormat="1" ht="11.25" hidden="1" customHeight="1" outlineLevel="1">
      <c r="A46" s="98" t="s">
        <v>2</v>
      </c>
      <c r="B46" s="99" t="s">
        <v>3</v>
      </c>
      <c r="C46" s="100" t="s">
        <v>51</v>
      </c>
      <c r="D46" s="100" t="s">
        <v>51</v>
      </c>
      <c r="E46" s="100" t="s">
        <v>51</v>
      </c>
      <c r="F46" s="100" t="s">
        <v>51</v>
      </c>
      <c r="G46" s="100" t="s">
        <v>51</v>
      </c>
      <c r="H46" s="100" t="s">
        <v>51</v>
      </c>
      <c r="I46" s="100" t="s">
        <v>51</v>
      </c>
      <c r="J46" s="100" t="s">
        <v>51</v>
      </c>
      <c r="K46" s="100" t="s">
        <v>51</v>
      </c>
      <c r="L46" s="100" t="s">
        <v>51</v>
      </c>
      <c r="M46" s="100" t="s">
        <v>51</v>
      </c>
      <c r="N46" s="100" t="s">
        <v>51</v>
      </c>
      <c r="O46" s="100" t="s">
        <v>51</v>
      </c>
      <c r="P46" s="100" t="s">
        <v>51</v>
      </c>
      <c r="Q46" s="100" t="s">
        <v>51</v>
      </c>
      <c r="R46" s="100" t="s">
        <v>51</v>
      </c>
      <c r="S46" s="100" t="s">
        <v>51</v>
      </c>
      <c r="T46" s="100" t="s">
        <v>51</v>
      </c>
      <c r="U46" s="100" t="s">
        <v>51</v>
      </c>
      <c r="V46" s="100" t="s">
        <v>51</v>
      </c>
      <c r="W46" s="100" t="s">
        <v>51</v>
      </c>
      <c r="X46" s="100" t="s">
        <v>51</v>
      </c>
      <c r="Y46" s="100" t="s">
        <v>51</v>
      </c>
      <c r="Z46" s="100" t="s">
        <v>51</v>
      </c>
      <c r="AA46" s="100" t="s">
        <v>51</v>
      </c>
      <c r="AB46" s="100" t="s">
        <v>51</v>
      </c>
      <c r="AC46" s="100" t="s">
        <v>51</v>
      </c>
      <c r="AD46" s="100" t="s">
        <v>51</v>
      </c>
      <c r="AE46" s="100" t="s">
        <v>51</v>
      </c>
      <c r="AF46" s="100" t="s">
        <v>51</v>
      </c>
      <c r="AG46" s="100" t="s">
        <v>51</v>
      </c>
      <c r="AH46" s="100" t="s">
        <v>51</v>
      </c>
      <c r="AI46" s="100" t="s">
        <v>51</v>
      </c>
      <c r="AJ46" s="100" t="s">
        <v>51</v>
      </c>
      <c r="AK46" s="100" t="s">
        <v>51</v>
      </c>
      <c r="AL46" s="100" t="s">
        <v>51</v>
      </c>
      <c r="AM46" s="101" t="s">
        <v>51</v>
      </c>
    </row>
    <row r="47" spans="1:39" s="92" customFormat="1" ht="11.25" customHeight="1" collapsed="1">
      <c r="A47" s="98" t="s">
        <v>4</v>
      </c>
      <c r="B47" s="99" t="s">
        <v>5</v>
      </c>
      <c r="C47" s="100" t="s">
        <v>51</v>
      </c>
      <c r="D47" s="100" t="s">
        <v>51</v>
      </c>
      <c r="E47" s="100" t="s">
        <v>51</v>
      </c>
      <c r="F47" s="100" t="s">
        <v>51</v>
      </c>
      <c r="G47" s="100" t="s">
        <v>51</v>
      </c>
      <c r="H47" s="100" t="s">
        <v>51</v>
      </c>
      <c r="I47" s="100" t="s">
        <v>51</v>
      </c>
      <c r="J47" s="100" t="s">
        <v>51</v>
      </c>
      <c r="K47" s="100" t="s">
        <v>51</v>
      </c>
      <c r="L47" s="100" t="s">
        <v>51</v>
      </c>
      <c r="M47" s="100" t="s">
        <v>51</v>
      </c>
      <c r="N47" s="100">
        <v>2200</v>
      </c>
      <c r="O47" s="100" t="s">
        <v>51</v>
      </c>
      <c r="P47" s="100" t="s">
        <v>51</v>
      </c>
      <c r="Q47" s="100" t="s">
        <v>51</v>
      </c>
      <c r="R47" s="100" t="s">
        <v>51</v>
      </c>
      <c r="S47" s="100">
        <v>1500</v>
      </c>
      <c r="T47" s="100" t="s">
        <v>51</v>
      </c>
      <c r="U47" s="100" t="s">
        <v>51</v>
      </c>
      <c r="V47" s="100" t="s">
        <v>51</v>
      </c>
      <c r="W47" s="100" t="s">
        <v>51</v>
      </c>
      <c r="X47" s="100" t="s">
        <v>51</v>
      </c>
      <c r="Y47" s="100" t="s">
        <v>51</v>
      </c>
      <c r="Z47" s="100" t="s">
        <v>51</v>
      </c>
      <c r="AA47" s="100">
        <v>5000</v>
      </c>
      <c r="AB47" s="100" t="s">
        <v>51</v>
      </c>
      <c r="AC47" s="100" t="s">
        <v>51</v>
      </c>
      <c r="AD47" s="100" t="s">
        <v>51</v>
      </c>
      <c r="AE47" s="100" t="s">
        <v>51</v>
      </c>
      <c r="AF47" s="100" t="s">
        <v>51</v>
      </c>
      <c r="AG47" s="100" t="s">
        <v>51</v>
      </c>
      <c r="AH47" s="100" t="s">
        <v>51</v>
      </c>
      <c r="AI47" s="100" t="s">
        <v>51</v>
      </c>
      <c r="AJ47" s="100" t="s">
        <v>51</v>
      </c>
      <c r="AK47" s="100" t="s">
        <v>51</v>
      </c>
      <c r="AL47" s="100" t="s">
        <v>51</v>
      </c>
      <c r="AM47" s="101" t="s">
        <v>51</v>
      </c>
    </row>
    <row r="48" spans="1:39" s="92" customFormat="1" ht="11.25" hidden="1" customHeight="1" outlineLevel="1">
      <c r="A48" s="98" t="s">
        <v>6</v>
      </c>
      <c r="B48" s="99" t="s">
        <v>7</v>
      </c>
      <c r="C48" s="100" t="s">
        <v>51</v>
      </c>
      <c r="D48" s="100" t="s">
        <v>51</v>
      </c>
      <c r="E48" s="100" t="s">
        <v>51</v>
      </c>
      <c r="F48" s="100" t="s">
        <v>51</v>
      </c>
      <c r="G48" s="100" t="s">
        <v>51</v>
      </c>
      <c r="H48" s="100" t="s">
        <v>51</v>
      </c>
      <c r="I48" s="100" t="s">
        <v>51</v>
      </c>
      <c r="J48" s="100" t="s">
        <v>51</v>
      </c>
      <c r="K48" s="100" t="s">
        <v>51</v>
      </c>
      <c r="L48" s="100" t="s">
        <v>51</v>
      </c>
      <c r="M48" s="100" t="s">
        <v>51</v>
      </c>
      <c r="N48" s="100" t="s">
        <v>51</v>
      </c>
      <c r="O48" s="100" t="s">
        <v>51</v>
      </c>
      <c r="P48" s="100" t="s">
        <v>51</v>
      </c>
      <c r="Q48" s="100" t="s">
        <v>51</v>
      </c>
      <c r="R48" s="100" t="s">
        <v>51</v>
      </c>
      <c r="S48" s="100" t="s">
        <v>51</v>
      </c>
      <c r="T48" s="100" t="s">
        <v>51</v>
      </c>
      <c r="U48" s="100" t="s">
        <v>51</v>
      </c>
      <c r="V48" s="100" t="s">
        <v>51</v>
      </c>
      <c r="W48" s="100" t="s">
        <v>51</v>
      </c>
      <c r="X48" s="100" t="s">
        <v>51</v>
      </c>
      <c r="Y48" s="100" t="s">
        <v>51</v>
      </c>
      <c r="Z48" s="100" t="s">
        <v>51</v>
      </c>
      <c r="AA48" s="100" t="s">
        <v>51</v>
      </c>
      <c r="AB48" s="100" t="s">
        <v>51</v>
      </c>
      <c r="AC48" s="100" t="s">
        <v>51</v>
      </c>
      <c r="AD48" s="100" t="s">
        <v>51</v>
      </c>
      <c r="AE48" s="100" t="s">
        <v>51</v>
      </c>
      <c r="AF48" s="100" t="s">
        <v>51</v>
      </c>
      <c r="AG48" s="100" t="s">
        <v>51</v>
      </c>
      <c r="AH48" s="100" t="s">
        <v>51</v>
      </c>
      <c r="AI48" s="100" t="s">
        <v>51</v>
      </c>
      <c r="AJ48" s="100" t="s">
        <v>51</v>
      </c>
      <c r="AK48" s="100" t="s">
        <v>51</v>
      </c>
      <c r="AL48" s="100" t="s">
        <v>51</v>
      </c>
      <c r="AM48" s="101" t="s">
        <v>51</v>
      </c>
    </row>
    <row r="49" spans="1:39" s="92" customFormat="1" ht="11.25" customHeight="1" collapsed="1">
      <c r="A49" s="98" t="s">
        <v>37</v>
      </c>
      <c r="B49" s="99" t="s">
        <v>38</v>
      </c>
      <c r="C49" s="100" t="str">
        <f>IF(AND(C46="–",C48="–"),"–",SUM(C46,C48))</f>
        <v>–</v>
      </c>
      <c r="D49" s="100" t="str">
        <f t="shared" ref="D49:AK49" si="6">IF(AND(D46="–",D48="–"),"–",SUM(D46,D48))</f>
        <v>–</v>
      </c>
      <c r="E49" s="100" t="str">
        <f t="shared" si="6"/>
        <v>–</v>
      </c>
      <c r="F49" s="100" t="str">
        <f t="shared" si="6"/>
        <v>–</v>
      </c>
      <c r="G49" s="100" t="str">
        <f t="shared" si="6"/>
        <v>–</v>
      </c>
      <c r="H49" s="100" t="str">
        <f t="shared" si="6"/>
        <v>–</v>
      </c>
      <c r="I49" s="100" t="str">
        <f t="shared" si="6"/>
        <v>–</v>
      </c>
      <c r="J49" s="100" t="str">
        <f t="shared" si="6"/>
        <v>–</v>
      </c>
      <c r="K49" s="100" t="str">
        <f t="shared" si="6"/>
        <v>–</v>
      </c>
      <c r="L49" s="100" t="str">
        <f t="shared" si="6"/>
        <v>–</v>
      </c>
      <c r="M49" s="100" t="str">
        <f t="shared" si="6"/>
        <v>–</v>
      </c>
      <c r="N49" s="100" t="str">
        <f t="shared" si="6"/>
        <v>–</v>
      </c>
      <c r="O49" s="100" t="str">
        <f t="shared" si="6"/>
        <v>–</v>
      </c>
      <c r="P49" s="100" t="str">
        <f t="shared" si="6"/>
        <v>–</v>
      </c>
      <c r="Q49" s="100" t="str">
        <f t="shared" si="6"/>
        <v>–</v>
      </c>
      <c r="R49" s="100" t="str">
        <f t="shared" si="6"/>
        <v>–</v>
      </c>
      <c r="S49" s="100" t="str">
        <f t="shared" si="6"/>
        <v>–</v>
      </c>
      <c r="T49" s="100" t="str">
        <f t="shared" si="6"/>
        <v>–</v>
      </c>
      <c r="U49" s="100" t="str">
        <f t="shared" si="6"/>
        <v>–</v>
      </c>
      <c r="V49" s="100" t="str">
        <f t="shared" si="6"/>
        <v>–</v>
      </c>
      <c r="W49" s="100" t="str">
        <f t="shared" si="6"/>
        <v>–</v>
      </c>
      <c r="X49" s="100" t="str">
        <f t="shared" si="6"/>
        <v>–</v>
      </c>
      <c r="Y49" s="100" t="str">
        <f t="shared" si="6"/>
        <v>–</v>
      </c>
      <c r="Z49" s="100" t="str">
        <f t="shared" si="6"/>
        <v>–</v>
      </c>
      <c r="AA49" s="100" t="str">
        <f t="shared" si="6"/>
        <v>–</v>
      </c>
      <c r="AB49" s="100" t="str">
        <f t="shared" si="6"/>
        <v>–</v>
      </c>
      <c r="AC49" s="100" t="str">
        <f t="shared" si="6"/>
        <v>–</v>
      </c>
      <c r="AD49" s="100" t="str">
        <f t="shared" si="6"/>
        <v>–</v>
      </c>
      <c r="AE49" s="100" t="str">
        <f t="shared" si="6"/>
        <v>–</v>
      </c>
      <c r="AF49" s="100" t="str">
        <f t="shared" si="6"/>
        <v>–</v>
      </c>
      <c r="AG49" s="100" t="str">
        <f t="shared" si="6"/>
        <v>–</v>
      </c>
      <c r="AH49" s="100" t="str">
        <f t="shared" si="6"/>
        <v>–</v>
      </c>
      <c r="AI49" s="100" t="str">
        <f t="shared" si="6"/>
        <v>–</v>
      </c>
      <c r="AJ49" s="100" t="str">
        <f t="shared" si="6"/>
        <v>–</v>
      </c>
      <c r="AK49" s="100" t="str">
        <f t="shared" si="6"/>
        <v>–</v>
      </c>
      <c r="AL49" s="100" t="str">
        <f t="shared" ref="AL49:AM49" si="7">IF(AND(AL46="–",AL48="–"),"–",SUM(AL46,AL48))</f>
        <v>–</v>
      </c>
      <c r="AM49" s="101" t="str">
        <f t="shared" si="7"/>
        <v>–</v>
      </c>
    </row>
    <row r="50" spans="1:39" s="92" customFormat="1" ht="11.25" customHeight="1">
      <c r="A50" s="98" t="s">
        <v>8</v>
      </c>
      <c r="B50" s="99" t="s">
        <v>9</v>
      </c>
      <c r="C50" s="100" t="s">
        <v>52</v>
      </c>
      <c r="D50" s="100" t="s">
        <v>52</v>
      </c>
      <c r="E50" s="100" t="s">
        <v>52</v>
      </c>
      <c r="F50" s="100" t="s">
        <v>52</v>
      </c>
      <c r="G50" s="100" t="s">
        <v>52</v>
      </c>
      <c r="H50" s="100" t="s">
        <v>52</v>
      </c>
      <c r="I50" s="100" t="s">
        <v>52</v>
      </c>
      <c r="J50" s="100" t="s">
        <v>52</v>
      </c>
      <c r="K50" s="100" t="s">
        <v>52</v>
      </c>
      <c r="L50" s="100" t="s">
        <v>52</v>
      </c>
      <c r="M50" s="100" t="s">
        <v>52</v>
      </c>
      <c r="N50" s="100">
        <v>9771.1657671456323</v>
      </c>
      <c r="O50" s="100" t="s">
        <v>52</v>
      </c>
      <c r="P50" s="100">
        <v>-2312.6400769210204</v>
      </c>
      <c r="Q50" s="100" t="s">
        <v>52</v>
      </c>
      <c r="R50" s="100">
        <v>-3164.529445452943</v>
      </c>
      <c r="S50" s="100" t="s">
        <v>52</v>
      </c>
      <c r="T50" s="100">
        <v>1949.2039576569314</v>
      </c>
      <c r="U50" s="100">
        <v>581.78810540405539</v>
      </c>
      <c r="V50" s="100">
        <v>691.09146187213264</v>
      </c>
      <c r="W50" s="100">
        <v>-4994.8232917142859</v>
      </c>
      <c r="X50" s="100">
        <v>273.54847720601538</v>
      </c>
      <c r="Y50" s="100">
        <v>-2789.5295983096512</v>
      </c>
      <c r="Z50" s="100">
        <v>196.48019122297319</v>
      </c>
      <c r="AA50" s="100">
        <v>-790.24468053623059</v>
      </c>
      <c r="AB50" s="100">
        <v>-1382.6904010317157</v>
      </c>
      <c r="AC50" s="100">
        <v>-4276.1918067541083</v>
      </c>
      <c r="AD50" s="100">
        <v>-421.71348859005229</v>
      </c>
      <c r="AE50" s="100">
        <v>-1883.1370837400023</v>
      </c>
      <c r="AF50" s="100">
        <v>-1162.8339787027398</v>
      </c>
      <c r="AG50" s="100">
        <v>-1188.3139661035457</v>
      </c>
      <c r="AH50" s="100">
        <v>1762.1871306593021</v>
      </c>
      <c r="AI50" s="100">
        <v>23335.10403385009</v>
      </c>
      <c r="AJ50" s="100">
        <v>-826.00071958608169</v>
      </c>
      <c r="AK50" s="100">
        <v>1294.8253557878925</v>
      </c>
      <c r="AL50" s="100">
        <v>45.605280680771102</v>
      </c>
      <c r="AM50" s="101">
        <v>-1519.7766069408244</v>
      </c>
    </row>
    <row r="51" spans="1:39" s="92" customFormat="1" ht="11.25" customHeight="1">
      <c r="A51" s="98" t="s">
        <v>23</v>
      </c>
      <c r="B51" s="99" t="s">
        <v>10</v>
      </c>
      <c r="C51" s="100" t="s">
        <v>52</v>
      </c>
      <c r="D51" s="100" t="s">
        <v>52</v>
      </c>
      <c r="E51" s="100" t="s">
        <v>52</v>
      </c>
      <c r="F51" s="100" t="s">
        <v>52</v>
      </c>
      <c r="G51" s="100" t="s">
        <v>52</v>
      </c>
      <c r="H51" s="100" t="s">
        <v>52</v>
      </c>
      <c r="I51" s="100" t="s">
        <v>52</v>
      </c>
      <c r="J51" s="100" t="s">
        <v>52</v>
      </c>
      <c r="K51" s="100" t="s">
        <v>52</v>
      </c>
      <c r="L51" s="100">
        <v>305.63855218180902</v>
      </c>
      <c r="M51" s="100">
        <v>314.73198740999879</v>
      </c>
      <c r="N51" s="100">
        <v>215.53159386999769</v>
      </c>
      <c r="O51" s="100">
        <v>177.60399809999788</v>
      </c>
      <c r="P51" s="100">
        <v>201.54807917999943</v>
      </c>
      <c r="Q51" s="100">
        <v>112.26648654000023</v>
      </c>
      <c r="R51" s="100">
        <v>132.57683261000102</v>
      </c>
      <c r="S51" s="100">
        <v>319.79747857000092</v>
      </c>
      <c r="T51" s="100">
        <v>317.82459104999646</v>
      </c>
      <c r="U51" s="100">
        <v>229.81199058000362</v>
      </c>
      <c r="V51" s="100">
        <v>303.3159972600007</v>
      </c>
      <c r="W51" s="100">
        <v>302.52165128999582</v>
      </c>
      <c r="X51" s="100">
        <v>27.100678919999837</v>
      </c>
      <c r="Y51" s="100">
        <v>-40.762983250002634</v>
      </c>
      <c r="Z51" s="100">
        <v>273.17772565999928</v>
      </c>
      <c r="AA51" s="100">
        <v>410.01851956000553</v>
      </c>
      <c r="AB51" s="100">
        <v>1676.3800656900112</v>
      </c>
      <c r="AC51" s="100">
        <v>-3.9198020399956306</v>
      </c>
      <c r="AD51" s="100">
        <v>-39.467993510018914</v>
      </c>
      <c r="AE51" s="100">
        <v>396.48689205135594</v>
      </c>
      <c r="AF51" s="100">
        <v>-10.941051091098451</v>
      </c>
      <c r="AG51" s="100">
        <v>433.94061623996168</v>
      </c>
      <c r="AH51" s="100">
        <v>-154.01680763880938</v>
      </c>
      <c r="AI51" s="100">
        <v>-316.27200986000821</v>
      </c>
      <c r="AJ51" s="100">
        <v>-330.07242831000838</v>
      </c>
      <c r="AK51" s="100">
        <v>-60.814115759989818</v>
      </c>
      <c r="AL51" s="100">
        <v>783.56925928000487</v>
      </c>
      <c r="AM51" s="101">
        <v>665.51941331999524</v>
      </c>
    </row>
    <row r="52" spans="1:39" s="92" customFormat="1" ht="11.25" customHeight="1">
      <c r="A52" s="98" t="s">
        <v>11</v>
      </c>
      <c r="B52" s="99" t="s">
        <v>12</v>
      </c>
      <c r="C52" s="100">
        <v>-48.360619001337454</v>
      </c>
      <c r="D52" s="100">
        <v>-79.258548961193355</v>
      </c>
      <c r="E52" s="100">
        <v>-61.279996741199739</v>
      </c>
      <c r="F52" s="100">
        <v>-165.1069232279383</v>
      </c>
      <c r="G52" s="100">
        <v>48.138358419603719</v>
      </c>
      <c r="H52" s="100">
        <v>119.54317533348012</v>
      </c>
      <c r="I52" s="100">
        <v>1.8139869999986331</v>
      </c>
      <c r="J52" s="100">
        <v>-120.69373199999791</v>
      </c>
      <c r="K52" s="100">
        <v>-96.007959000000938</v>
      </c>
      <c r="L52" s="100">
        <v>-108.55184100000224</v>
      </c>
      <c r="M52" s="100">
        <v>-49.590089999996053</v>
      </c>
      <c r="N52" s="100">
        <v>-154.14456299999983</v>
      </c>
      <c r="O52" s="100">
        <v>-42.975555000000668</v>
      </c>
      <c r="P52" s="100">
        <v>-88.673000000003867</v>
      </c>
      <c r="Q52" s="100">
        <v>-150.41814899999781</v>
      </c>
      <c r="R52" s="100">
        <v>66.980242000004523</v>
      </c>
      <c r="S52" s="100">
        <v>89.684190999995735</v>
      </c>
      <c r="T52" s="100">
        <v>75.85213899999917</v>
      </c>
      <c r="U52" s="100">
        <v>-79.333898999993835</v>
      </c>
      <c r="V52" s="100">
        <v>-145.43307000000414</v>
      </c>
      <c r="W52" s="100">
        <v>-127.06623100000479</v>
      </c>
      <c r="X52" s="100">
        <v>-289.55885099998932</v>
      </c>
      <c r="Y52" s="100">
        <v>-106.00865600000907</v>
      </c>
      <c r="Z52" s="100">
        <v>-313.73617599999739</v>
      </c>
      <c r="AA52" s="100">
        <v>-352.23019700000259</v>
      </c>
      <c r="AB52" s="100">
        <v>262.73408700001528</v>
      </c>
      <c r="AC52" s="100">
        <v>-223.59743800001343</v>
      </c>
      <c r="AD52" s="100">
        <v>-67.65926899999431</v>
      </c>
      <c r="AE52" s="100">
        <v>88.101730999987922</v>
      </c>
      <c r="AF52" s="100">
        <v>-188.66066999998429</v>
      </c>
      <c r="AG52" s="100">
        <v>-113.08550000000923</v>
      </c>
      <c r="AH52" s="100">
        <v>-1.1069019999958982</v>
      </c>
      <c r="AI52" s="100">
        <v>-347.77052699999331</v>
      </c>
      <c r="AJ52" s="100">
        <v>-21.530280000008133</v>
      </c>
      <c r="AK52" s="100">
        <v>-400.53963700000259</v>
      </c>
      <c r="AL52" s="100">
        <v>-211.95879390998834</v>
      </c>
      <c r="AM52" s="101">
        <v>-380.61812879608374</v>
      </c>
    </row>
    <row r="53" spans="1:39" s="92" customFormat="1" ht="11.25" customHeight="1">
      <c r="A53" s="98" t="s">
        <v>13</v>
      </c>
      <c r="B53" s="99" t="s">
        <v>14</v>
      </c>
      <c r="C53" s="100" t="s">
        <v>51</v>
      </c>
      <c r="D53" s="100" t="s">
        <v>51</v>
      </c>
      <c r="E53" s="100" t="s">
        <v>51</v>
      </c>
      <c r="F53" s="100" t="s">
        <v>51</v>
      </c>
      <c r="G53" s="100" t="s">
        <v>51</v>
      </c>
      <c r="H53" s="100" t="s">
        <v>51</v>
      </c>
      <c r="I53" s="100" t="s">
        <v>51</v>
      </c>
      <c r="J53" s="100" t="s">
        <v>51</v>
      </c>
      <c r="K53" s="100" t="s">
        <v>51</v>
      </c>
      <c r="L53" s="100" t="s">
        <v>51</v>
      </c>
      <c r="M53" s="100" t="s">
        <v>51</v>
      </c>
      <c r="N53" s="100">
        <v>-2200</v>
      </c>
      <c r="O53" s="100" t="s">
        <v>51</v>
      </c>
      <c r="P53" s="100" t="s">
        <v>51</v>
      </c>
      <c r="Q53" s="100" t="s">
        <v>51</v>
      </c>
      <c r="R53" s="100" t="s">
        <v>51</v>
      </c>
      <c r="S53" s="100">
        <v>-1500</v>
      </c>
      <c r="T53" s="100" t="s">
        <v>51</v>
      </c>
      <c r="U53" s="100" t="s">
        <v>51</v>
      </c>
      <c r="V53" s="100" t="s">
        <v>51</v>
      </c>
      <c r="W53" s="100" t="s">
        <v>51</v>
      </c>
      <c r="X53" s="100" t="s">
        <v>51</v>
      </c>
      <c r="Y53" s="100" t="s">
        <v>51</v>
      </c>
      <c r="Z53" s="100" t="s">
        <v>51</v>
      </c>
      <c r="AA53" s="100" t="s">
        <v>51</v>
      </c>
      <c r="AB53" s="100" t="s">
        <v>51</v>
      </c>
      <c r="AC53" s="100" t="s">
        <v>51</v>
      </c>
      <c r="AD53" s="100" t="s">
        <v>51</v>
      </c>
      <c r="AE53" s="100" t="s">
        <v>51</v>
      </c>
      <c r="AF53" s="100" t="s">
        <v>51</v>
      </c>
      <c r="AG53" s="100" t="s">
        <v>51</v>
      </c>
      <c r="AH53" s="100" t="s">
        <v>51</v>
      </c>
      <c r="AI53" s="100" t="s">
        <v>51</v>
      </c>
      <c r="AJ53" s="100" t="s">
        <v>51</v>
      </c>
      <c r="AK53" s="100" t="s">
        <v>51</v>
      </c>
      <c r="AL53" s="100" t="s">
        <v>51</v>
      </c>
      <c r="AM53" s="101" t="s">
        <v>51</v>
      </c>
    </row>
    <row r="54" spans="1:39" s="92" customFormat="1" ht="11.25" customHeight="1">
      <c r="A54" s="98" t="s">
        <v>15</v>
      </c>
      <c r="B54" s="99" t="s">
        <v>16</v>
      </c>
      <c r="C54" s="100" t="s">
        <v>51</v>
      </c>
      <c r="D54" s="100" t="s">
        <v>51</v>
      </c>
      <c r="E54" s="100" t="s">
        <v>51</v>
      </c>
      <c r="F54" s="100" t="s">
        <v>51</v>
      </c>
      <c r="G54" s="100" t="s">
        <v>51</v>
      </c>
      <c r="H54" s="100" t="s">
        <v>51</v>
      </c>
      <c r="I54" s="100" t="s">
        <v>51</v>
      </c>
      <c r="J54" s="100" t="s">
        <v>51</v>
      </c>
      <c r="K54" s="100" t="s">
        <v>51</v>
      </c>
      <c r="L54" s="100" t="s">
        <v>51</v>
      </c>
      <c r="M54" s="100" t="s">
        <v>51</v>
      </c>
      <c r="N54" s="100" t="s">
        <v>51</v>
      </c>
      <c r="O54" s="100" t="s">
        <v>51</v>
      </c>
      <c r="P54" s="100" t="s">
        <v>51</v>
      </c>
      <c r="Q54" s="100" t="s">
        <v>51</v>
      </c>
      <c r="R54" s="100" t="s">
        <v>51</v>
      </c>
      <c r="S54" s="100" t="s">
        <v>51</v>
      </c>
      <c r="T54" s="100" t="s">
        <v>51</v>
      </c>
      <c r="U54" s="100" t="s">
        <v>51</v>
      </c>
      <c r="V54" s="100" t="s">
        <v>51</v>
      </c>
      <c r="W54" s="100" t="s">
        <v>51</v>
      </c>
      <c r="X54" s="100" t="s">
        <v>51</v>
      </c>
      <c r="Y54" s="100" t="s">
        <v>51</v>
      </c>
      <c r="Z54" s="100" t="s">
        <v>51</v>
      </c>
      <c r="AA54" s="100" t="s">
        <v>51</v>
      </c>
      <c r="AB54" s="100" t="s">
        <v>51</v>
      </c>
      <c r="AC54" s="100" t="s">
        <v>51</v>
      </c>
      <c r="AD54" s="100" t="s">
        <v>51</v>
      </c>
      <c r="AE54" s="100" t="s">
        <v>51</v>
      </c>
      <c r="AF54" s="100" t="s">
        <v>51</v>
      </c>
      <c r="AG54" s="100" t="s">
        <v>51</v>
      </c>
      <c r="AH54" s="100" t="s">
        <v>51</v>
      </c>
      <c r="AI54" s="100" t="s">
        <v>51</v>
      </c>
      <c r="AJ54" s="100" t="s">
        <v>51</v>
      </c>
      <c r="AK54" s="100" t="s">
        <v>51</v>
      </c>
      <c r="AL54" s="100" t="s">
        <v>51</v>
      </c>
      <c r="AM54" s="101" t="s">
        <v>51</v>
      </c>
    </row>
    <row r="55" spans="1:39" s="92" customFormat="1" ht="11.25" customHeight="1">
      <c r="A55" s="98" t="s">
        <v>17</v>
      </c>
      <c r="B55" s="99" t="s">
        <v>18</v>
      </c>
      <c r="C55" s="100" t="s">
        <v>52</v>
      </c>
      <c r="D55" s="100" t="s">
        <v>52</v>
      </c>
      <c r="E55" s="100" t="s">
        <v>52</v>
      </c>
      <c r="F55" s="100" t="s">
        <v>52</v>
      </c>
      <c r="G55" s="100" t="s">
        <v>52</v>
      </c>
      <c r="H55" s="100" t="s">
        <v>52</v>
      </c>
      <c r="I55" s="100" t="s">
        <v>52</v>
      </c>
      <c r="J55" s="100" t="s">
        <v>52</v>
      </c>
      <c r="K55" s="100" t="s">
        <v>52</v>
      </c>
      <c r="L55" s="100" t="s">
        <v>52</v>
      </c>
      <c r="M55" s="100" t="s">
        <v>52</v>
      </c>
      <c r="N55" s="100" t="s">
        <v>52</v>
      </c>
      <c r="O55" s="100" t="s">
        <v>52</v>
      </c>
      <c r="P55" s="100" t="s">
        <v>52</v>
      </c>
      <c r="Q55" s="100" t="s">
        <v>52</v>
      </c>
      <c r="R55" s="100" t="s">
        <v>52</v>
      </c>
      <c r="S55" s="100" t="s">
        <v>52</v>
      </c>
      <c r="T55" s="100" t="s">
        <v>52</v>
      </c>
      <c r="U55" s="100" t="s">
        <v>52</v>
      </c>
      <c r="V55" s="100" t="s">
        <v>52</v>
      </c>
      <c r="W55" s="100" t="s">
        <v>52</v>
      </c>
      <c r="X55" s="100" t="s">
        <v>52</v>
      </c>
      <c r="Y55" s="100">
        <v>0</v>
      </c>
      <c r="Z55" s="100">
        <v>29.878238000000248</v>
      </c>
      <c r="AA55" s="100">
        <v>-209.75678200000084</v>
      </c>
      <c r="AB55" s="100">
        <v>126.43256699999938</v>
      </c>
      <c r="AC55" s="100">
        <v>36.103979999999865</v>
      </c>
      <c r="AD55" s="100">
        <v>255.551289</v>
      </c>
      <c r="AE55" s="100">
        <v>-347.31685000000056</v>
      </c>
      <c r="AF55" s="100">
        <v>-9.1744129999992765</v>
      </c>
      <c r="AG55" s="100">
        <v>447.84200099999953</v>
      </c>
      <c r="AH55" s="100">
        <v>-324.35827100000051</v>
      </c>
      <c r="AI55" s="100">
        <v>6.8226869999994051</v>
      </c>
      <c r="AJ55" s="100">
        <v>80.578193000001193</v>
      </c>
      <c r="AK55" s="100">
        <v>6.056775999999445</v>
      </c>
      <c r="AL55" s="100">
        <v>-53.095772999998644</v>
      </c>
      <c r="AM55" s="101">
        <v>-7.1049089999996795</v>
      </c>
    </row>
    <row r="56" spans="1:39" s="92" customFormat="1" ht="12.75">
      <c r="A56" s="98" t="s">
        <v>32</v>
      </c>
      <c r="B56" s="99" t="s">
        <v>33</v>
      </c>
      <c r="C56" s="100" t="s">
        <v>51</v>
      </c>
      <c r="D56" s="100" t="s">
        <v>51</v>
      </c>
      <c r="E56" s="100" t="s">
        <v>51</v>
      </c>
      <c r="F56" s="100" t="s">
        <v>51</v>
      </c>
      <c r="G56" s="100" t="s">
        <v>51</v>
      </c>
      <c r="H56" s="100" t="s">
        <v>51</v>
      </c>
      <c r="I56" s="100" t="s">
        <v>51</v>
      </c>
      <c r="J56" s="100" t="s">
        <v>51</v>
      </c>
      <c r="K56" s="100" t="s">
        <v>51</v>
      </c>
      <c r="L56" s="100" t="s">
        <v>51</v>
      </c>
      <c r="M56" s="100" t="s">
        <v>51</v>
      </c>
      <c r="N56" s="100" t="s">
        <v>51</v>
      </c>
      <c r="O56" s="100" t="s">
        <v>51</v>
      </c>
      <c r="P56" s="100" t="s">
        <v>51</v>
      </c>
      <c r="Q56" s="100" t="s">
        <v>51</v>
      </c>
      <c r="R56" s="100" t="s">
        <v>51</v>
      </c>
      <c r="S56" s="100" t="s">
        <v>51</v>
      </c>
      <c r="T56" s="100" t="s">
        <v>51</v>
      </c>
      <c r="U56" s="100" t="s">
        <v>51</v>
      </c>
      <c r="V56" s="100" t="s">
        <v>51</v>
      </c>
      <c r="W56" s="100" t="s">
        <v>51</v>
      </c>
      <c r="X56" s="100" t="s">
        <v>51</v>
      </c>
      <c r="Y56" s="100" t="s">
        <v>51</v>
      </c>
      <c r="Z56" s="100" t="s">
        <v>51</v>
      </c>
      <c r="AA56" s="100" t="s">
        <v>51</v>
      </c>
      <c r="AB56" s="100" t="s">
        <v>51</v>
      </c>
      <c r="AC56" s="100" t="s">
        <v>51</v>
      </c>
      <c r="AD56" s="100" t="s">
        <v>51</v>
      </c>
      <c r="AE56" s="100" t="s">
        <v>51</v>
      </c>
      <c r="AF56" s="100" t="s">
        <v>51</v>
      </c>
      <c r="AG56" s="100" t="s">
        <v>51</v>
      </c>
      <c r="AH56" s="100" t="s">
        <v>51</v>
      </c>
      <c r="AI56" s="100" t="s">
        <v>51</v>
      </c>
      <c r="AJ56" s="100" t="s">
        <v>51</v>
      </c>
      <c r="AK56" s="100" t="s">
        <v>51</v>
      </c>
      <c r="AL56" s="100" t="s">
        <v>51</v>
      </c>
      <c r="AM56" s="101" t="s">
        <v>51</v>
      </c>
    </row>
    <row r="57" spans="1:39" s="92" customFormat="1" ht="11.25" customHeight="1">
      <c r="A57" s="98" t="s">
        <v>34</v>
      </c>
      <c r="B57" s="99" t="s">
        <v>35</v>
      </c>
      <c r="C57" s="100" t="s">
        <v>51</v>
      </c>
      <c r="D57" s="100" t="s">
        <v>51</v>
      </c>
      <c r="E57" s="100" t="s">
        <v>51</v>
      </c>
      <c r="F57" s="100" t="s">
        <v>51</v>
      </c>
      <c r="G57" s="100" t="s">
        <v>51</v>
      </c>
      <c r="H57" s="100" t="s">
        <v>51</v>
      </c>
      <c r="I57" s="100" t="s">
        <v>51</v>
      </c>
      <c r="J57" s="100" t="s">
        <v>51</v>
      </c>
      <c r="K57" s="100" t="s">
        <v>51</v>
      </c>
      <c r="L57" s="100" t="s">
        <v>51</v>
      </c>
      <c r="M57" s="100" t="s">
        <v>51</v>
      </c>
      <c r="N57" s="100" t="s">
        <v>51</v>
      </c>
      <c r="O57" s="100" t="s">
        <v>51</v>
      </c>
      <c r="P57" s="100" t="s">
        <v>51</v>
      </c>
      <c r="Q57" s="100" t="s">
        <v>51</v>
      </c>
      <c r="R57" s="100" t="s">
        <v>51</v>
      </c>
      <c r="S57" s="100" t="s">
        <v>51</v>
      </c>
      <c r="T57" s="100" t="s">
        <v>51</v>
      </c>
      <c r="U57" s="100" t="s">
        <v>51</v>
      </c>
      <c r="V57" s="100" t="s">
        <v>51</v>
      </c>
      <c r="W57" s="100" t="s">
        <v>51</v>
      </c>
      <c r="X57" s="100" t="s">
        <v>51</v>
      </c>
      <c r="Y57" s="100" t="s">
        <v>51</v>
      </c>
      <c r="Z57" s="100" t="s">
        <v>51</v>
      </c>
      <c r="AA57" s="100" t="s">
        <v>51</v>
      </c>
      <c r="AB57" s="100" t="s">
        <v>51</v>
      </c>
      <c r="AC57" s="100" t="s">
        <v>51</v>
      </c>
      <c r="AD57" s="100" t="s">
        <v>51</v>
      </c>
      <c r="AE57" s="100" t="s">
        <v>51</v>
      </c>
      <c r="AF57" s="100" t="s">
        <v>51</v>
      </c>
      <c r="AG57" s="100" t="s">
        <v>51</v>
      </c>
      <c r="AH57" s="100" t="s">
        <v>51</v>
      </c>
      <c r="AI57" s="100" t="s">
        <v>51</v>
      </c>
      <c r="AJ57" s="100" t="s">
        <v>51</v>
      </c>
      <c r="AK57" s="100" t="s">
        <v>51</v>
      </c>
      <c r="AL57" s="100" t="s">
        <v>51</v>
      </c>
      <c r="AM57" s="101" t="s">
        <v>51</v>
      </c>
    </row>
    <row r="58" spans="1:39" s="92" customFormat="1" ht="25.5" customHeight="1">
      <c r="A58" s="88" t="s">
        <v>22</v>
      </c>
      <c r="B58" s="89" t="s">
        <v>27</v>
      </c>
      <c r="C58" s="96">
        <v>-48.360619001337454</v>
      </c>
      <c r="D58" s="96">
        <v>-79.258548961193355</v>
      </c>
      <c r="E58" s="96">
        <v>-61.279996741199739</v>
      </c>
      <c r="F58" s="96">
        <v>-165.1069232279383</v>
      </c>
      <c r="G58" s="96">
        <v>48.138358419603719</v>
      </c>
      <c r="H58" s="96">
        <v>119.54317533348012</v>
      </c>
      <c r="I58" s="96">
        <v>1.8139869999986331</v>
      </c>
      <c r="J58" s="96">
        <v>-120.69373199999791</v>
      </c>
      <c r="K58" s="96">
        <v>-96.007959000000938</v>
      </c>
      <c r="L58" s="96">
        <v>197.08671118180678</v>
      </c>
      <c r="M58" s="96">
        <v>265.14189741000274</v>
      </c>
      <c r="N58" s="96">
        <v>9832.5527980156294</v>
      </c>
      <c r="O58" s="96">
        <v>134.62844309999721</v>
      </c>
      <c r="P58" s="96">
        <v>-2199.7649977410247</v>
      </c>
      <c r="Q58" s="96">
        <v>-38.151662459997581</v>
      </c>
      <c r="R58" s="96">
        <v>-2964.9723708429374</v>
      </c>
      <c r="S58" s="96">
        <v>409.48166956999671</v>
      </c>
      <c r="T58" s="96">
        <v>2342.8806877069269</v>
      </c>
      <c r="U58" s="96">
        <v>732.26619698406512</v>
      </c>
      <c r="V58" s="96">
        <v>848.9743891321292</v>
      </c>
      <c r="W58" s="96">
        <v>2218.3654585757058</v>
      </c>
      <c r="X58" s="96">
        <v>11.090305126025896</v>
      </c>
      <c r="Y58" s="96">
        <v>-2936.3012375596627</v>
      </c>
      <c r="Z58" s="96">
        <v>185.79997888297532</v>
      </c>
      <c r="AA58" s="96">
        <v>-942.21313997622849</v>
      </c>
      <c r="AB58" s="96">
        <v>682.8563186583101</v>
      </c>
      <c r="AC58" s="96">
        <v>-4467.6050667941172</v>
      </c>
      <c r="AD58" s="96">
        <v>-273.28946210006552</v>
      </c>
      <c r="AE58" s="96">
        <v>-1745.8653106886591</v>
      </c>
      <c r="AF58" s="96">
        <v>-1371.6101127938218</v>
      </c>
      <c r="AG58" s="96">
        <v>-419.61684886359376</v>
      </c>
      <c r="AH58" s="96">
        <v>1282.7051500204961</v>
      </c>
      <c r="AI58" s="96">
        <v>22677.884183990089</v>
      </c>
      <c r="AJ58" s="96">
        <v>-1097.0252348960971</v>
      </c>
      <c r="AK58" s="96">
        <v>839.52837902789952</v>
      </c>
      <c r="AL58" s="96">
        <v>564.11997305078899</v>
      </c>
      <c r="AM58" s="97">
        <v>-1241.9802314169126</v>
      </c>
    </row>
    <row r="59" spans="1:39" s="92" customFormat="1" ht="12" customHeight="1">
      <c r="A59" s="88" t="s">
        <v>0</v>
      </c>
      <c r="B59" s="89" t="s">
        <v>1</v>
      </c>
      <c r="C59" s="96">
        <v>13483.86385147</v>
      </c>
      <c r="D59" s="96">
        <v>14415.28027066</v>
      </c>
      <c r="E59" s="96">
        <v>16129.886263259999</v>
      </c>
      <c r="F59" s="96">
        <v>18157.120515340001</v>
      </c>
      <c r="G59" s="96">
        <v>20502.47329306</v>
      </c>
      <c r="H59" s="96">
        <v>22456.125434540001</v>
      </c>
      <c r="I59" s="96">
        <v>23265.912878020001</v>
      </c>
      <c r="J59" s="96">
        <v>23826.709771680002</v>
      </c>
      <c r="K59" s="96">
        <v>23835.538190560001</v>
      </c>
      <c r="L59" s="96">
        <v>23806.956949060001</v>
      </c>
      <c r="M59" s="96">
        <v>23223.558374699998</v>
      </c>
      <c r="N59" s="96">
        <v>21829.99845915</v>
      </c>
      <c r="O59" s="96">
        <v>21650.265171039999</v>
      </c>
      <c r="P59" s="96">
        <v>22720.27472795</v>
      </c>
      <c r="Q59" s="96">
        <v>23258.555585949998</v>
      </c>
      <c r="R59" s="96">
        <v>23067.293985520002</v>
      </c>
      <c r="S59" s="96">
        <v>25044.209905509997</v>
      </c>
      <c r="T59" s="96">
        <v>27008.229430799998</v>
      </c>
      <c r="U59" s="96">
        <v>29392.874300759999</v>
      </c>
      <c r="V59" s="96">
        <v>32100.39660194</v>
      </c>
      <c r="W59" s="96">
        <v>40636.637644679999</v>
      </c>
      <c r="X59" s="96">
        <v>38350.660164730005</v>
      </c>
      <c r="Y59" s="96">
        <v>42267.588863149998</v>
      </c>
      <c r="Z59" s="96">
        <v>44158.391703150002</v>
      </c>
      <c r="AA59" s="96">
        <v>40146.453563000003</v>
      </c>
      <c r="AB59" s="96">
        <v>42172.796443620005</v>
      </c>
      <c r="AC59" s="96">
        <v>43080.386244790003</v>
      </c>
      <c r="AD59" s="96">
        <v>44787.572699230004</v>
      </c>
      <c r="AE59" s="96">
        <v>44229.134347339997</v>
      </c>
      <c r="AF59" s="96">
        <v>44667.561139010002</v>
      </c>
      <c r="AG59" s="96">
        <v>45754.629798019996</v>
      </c>
      <c r="AH59" s="96">
        <v>43534.81684177</v>
      </c>
      <c r="AI59" s="96">
        <v>45217.248108219996</v>
      </c>
      <c r="AJ59" s="96">
        <v>47158.004836510001</v>
      </c>
      <c r="AK59" s="96">
        <v>49740.941588590002</v>
      </c>
      <c r="AL59" s="96">
        <v>47035.172309369998</v>
      </c>
      <c r="AM59" s="97">
        <v>49891.844407230004</v>
      </c>
    </row>
    <row r="60" spans="1:39" s="92" customFormat="1" ht="12" hidden="1" customHeight="1" outlineLevel="1">
      <c r="A60" s="88" t="s">
        <v>2</v>
      </c>
      <c r="B60" s="89" t="s">
        <v>3</v>
      </c>
      <c r="C60" s="96" t="s">
        <v>51</v>
      </c>
      <c r="D60" s="96" t="s">
        <v>51</v>
      </c>
      <c r="E60" s="96" t="s">
        <v>51</v>
      </c>
      <c r="F60" s="96" t="s">
        <v>51</v>
      </c>
      <c r="G60" s="96" t="s">
        <v>51</v>
      </c>
      <c r="H60" s="96" t="s">
        <v>51</v>
      </c>
      <c r="I60" s="96" t="s">
        <v>51</v>
      </c>
      <c r="J60" s="96" t="s">
        <v>51</v>
      </c>
      <c r="K60" s="96" t="s">
        <v>51</v>
      </c>
      <c r="L60" s="96" t="s">
        <v>51</v>
      </c>
      <c r="M60" s="96" t="s">
        <v>51</v>
      </c>
      <c r="N60" s="96" t="s">
        <v>51</v>
      </c>
      <c r="O60" s="96" t="s">
        <v>51</v>
      </c>
      <c r="P60" s="96" t="s">
        <v>51</v>
      </c>
      <c r="Q60" s="96" t="s">
        <v>51</v>
      </c>
      <c r="R60" s="96" t="s">
        <v>51</v>
      </c>
      <c r="S60" s="96" t="s">
        <v>51</v>
      </c>
      <c r="T60" s="96" t="s">
        <v>51</v>
      </c>
      <c r="U60" s="96" t="s">
        <v>51</v>
      </c>
      <c r="V60" s="96" t="s">
        <v>51</v>
      </c>
      <c r="W60" s="96" t="s">
        <v>51</v>
      </c>
      <c r="X60" s="96" t="s">
        <v>51</v>
      </c>
      <c r="Y60" s="96" t="s">
        <v>51</v>
      </c>
      <c r="Z60" s="96" t="s">
        <v>51</v>
      </c>
      <c r="AA60" s="96" t="s">
        <v>51</v>
      </c>
      <c r="AB60" s="96" t="s">
        <v>51</v>
      </c>
      <c r="AC60" s="96" t="s">
        <v>51</v>
      </c>
      <c r="AD60" s="96" t="s">
        <v>51</v>
      </c>
      <c r="AE60" s="96" t="s">
        <v>51</v>
      </c>
      <c r="AF60" s="96" t="s">
        <v>51</v>
      </c>
      <c r="AG60" s="96" t="s">
        <v>51</v>
      </c>
      <c r="AH60" s="96" t="s">
        <v>51</v>
      </c>
      <c r="AI60" s="96" t="s">
        <v>51</v>
      </c>
      <c r="AJ60" s="96" t="s">
        <v>51</v>
      </c>
      <c r="AK60" s="96" t="s">
        <v>51</v>
      </c>
      <c r="AL60" s="96" t="s">
        <v>51</v>
      </c>
      <c r="AM60" s="97" t="s">
        <v>51</v>
      </c>
    </row>
    <row r="61" spans="1:39" s="92" customFormat="1" ht="12" customHeight="1" collapsed="1">
      <c r="A61" s="88" t="s">
        <v>4</v>
      </c>
      <c r="B61" s="89" t="s">
        <v>5</v>
      </c>
      <c r="C61" s="96">
        <v>-769.52599336000003</v>
      </c>
      <c r="D61" s="96">
        <v>-550.95001231000003</v>
      </c>
      <c r="E61" s="96">
        <v>-272.46843059000003</v>
      </c>
      <c r="F61" s="96">
        <v>5.9972767500000002</v>
      </c>
      <c r="G61" s="96">
        <v>228.75751506</v>
      </c>
      <c r="H61" s="96">
        <v>240.00159662999999</v>
      </c>
      <c r="I61" s="96">
        <v>-179.85336119999999</v>
      </c>
      <c r="J61" s="96">
        <v>-805.17725838000001</v>
      </c>
      <c r="K61" s="96">
        <v>-1148.0760175800001</v>
      </c>
      <c r="L61" s="96">
        <v>-1574.9726296199999</v>
      </c>
      <c r="M61" s="96">
        <v>-2190.1201972499998</v>
      </c>
      <c r="N61" s="96">
        <v>-685.87552717000005</v>
      </c>
      <c r="O61" s="96">
        <v>-1485.0190695399999</v>
      </c>
      <c r="P61" s="96">
        <v>-2305.5074100299998</v>
      </c>
      <c r="Q61" s="96">
        <v>-3313.0262506099998</v>
      </c>
      <c r="R61" s="96">
        <v>-4502.5155541300001</v>
      </c>
      <c r="S61" s="96">
        <v>-4450.3805292999996</v>
      </c>
      <c r="T61" s="96">
        <v>-6035.9272979099997</v>
      </c>
      <c r="U61" s="96">
        <v>-7773.7740592999999</v>
      </c>
      <c r="V61" s="96">
        <v>-9330.1398305000002</v>
      </c>
      <c r="W61" s="96">
        <v>-10919.898999450001</v>
      </c>
      <c r="X61" s="96">
        <v>-12379.45600163</v>
      </c>
      <c r="Y61" s="96">
        <v>-13791.069602889998</v>
      </c>
      <c r="Z61" s="96">
        <v>-14912.319168369999</v>
      </c>
      <c r="AA61" s="96">
        <v>-9946.4646416299984</v>
      </c>
      <c r="AB61" s="96">
        <v>-9351.568290019999</v>
      </c>
      <c r="AC61" s="96">
        <v>-8765.3744917199983</v>
      </c>
      <c r="AD61" s="96">
        <v>-7843.0400335099994</v>
      </c>
      <c r="AE61" s="96">
        <v>-7229.4223564199992</v>
      </c>
      <c r="AF61" s="96">
        <v>-6406.233770509999</v>
      </c>
      <c r="AG61" s="96">
        <v>-5284.2042655899986</v>
      </c>
      <c r="AH61" s="96">
        <v>-5521.0167765399983</v>
      </c>
      <c r="AI61" s="96">
        <v>-5496.9026401899982</v>
      </c>
      <c r="AJ61" s="96">
        <v>-5764.0219152299978</v>
      </c>
      <c r="AK61" s="96">
        <v>-5971.3205111999978</v>
      </c>
      <c r="AL61" s="96">
        <v>-6264.7690289699976</v>
      </c>
      <c r="AM61" s="97">
        <v>-6059.2092683299979</v>
      </c>
    </row>
    <row r="62" spans="1:39" s="92" customFormat="1" ht="12" hidden="1" customHeight="1" outlineLevel="1">
      <c r="A62" s="88" t="s">
        <v>6</v>
      </c>
      <c r="B62" s="89" t="s">
        <v>7</v>
      </c>
      <c r="C62" s="96" t="s">
        <v>51</v>
      </c>
      <c r="D62" s="96" t="s">
        <v>51</v>
      </c>
      <c r="E62" s="96" t="s">
        <v>51</v>
      </c>
      <c r="F62" s="96" t="s">
        <v>51</v>
      </c>
      <c r="G62" s="96" t="s">
        <v>51</v>
      </c>
      <c r="H62" s="96" t="s">
        <v>51</v>
      </c>
      <c r="I62" s="96" t="s">
        <v>51</v>
      </c>
      <c r="J62" s="96" t="s">
        <v>51</v>
      </c>
      <c r="K62" s="96" t="s">
        <v>51</v>
      </c>
      <c r="L62" s="96" t="s">
        <v>51</v>
      </c>
      <c r="M62" s="96" t="s">
        <v>51</v>
      </c>
      <c r="N62" s="96" t="s">
        <v>51</v>
      </c>
      <c r="O62" s="96" t="s">
        <v>51</v>
      </c>
      <c r="P62" s="96" t="s">
        <v>51</v>
      </c>
      <c r="Q62" s="96" t="s">
        <v>51</v>
      </c>
      <c r="R62" s="96" t="s">
        <v>51</v>
      </c>
      <c r="S62" s="96" t="s">
        <v>51</v>
      </c>
      <c r="T62" s="96" t="s">
        <v>51</v>
      </c>
      <c r="U62" s="96" t="s">
        <v>51</v>
      </c>
      <c r="V62" s="96" t="s">
        <v>51</v>
      </c>
      <c r="W62" s="96" t="s">
        <v>51</v>
      </c>
      <c r="X62" s="96" t="s">
        <v>51</v>
      </c>
      <c r="Y62" s="96" t="s">
        <v>51</v>
      </c>
      <c r="Z62" s="96" t="s">
        <v>51</v>
      </c>
      <c r="AA62" s="96" t="s">
        <v>51</v>
      </c>
      <c r="AB62" s="96" t="s">
        <v>51</v>
      </c>
      <c r="AC62" s="96" t="s">
        <v>51</v>
      </c>
      <c r="AD62" s="96" t="s">
        <v>51</v>
      </c>
      <c r="AE62" s="96" t="s">
        <v>51</v>
      </c>
      <c r="AF62" s="96" t="s">
        <v>51</v>
      </c>
      <c r="AG62" s="96" t="s">
        <v>51</v>
      </c>
      <c r="AH62" s="96" t="s">
        <v>51</v>
      </c>
      <c r="AI62" s="96" t="s">
        <v>51</v>
      </c>
      <c r="AJ62" s="96" t="s">
        <v>51</v>
      </c>
      <c r="AK62" s="96" t="s">
        <v>51</v>
      </c>
      <c r="AL62" s="96" t="s">
        <v>51</v>
      </c>
      <c r="AM62" s="97" t="s">
        <v>51</v>
      </c>
    </row>
    <row r="63" spans="1:39" s="92" customFormat="1" ht="12" customHeight="1" collapsed="1">
      <c r="A63" s="88" t="s">
        <v>37</v>
      </c>
      <c r="B63" s="89" t="s">
        <v>38</v>
      </c>
      <c r="C63" s="96" t="str">
        <f>IF(AND(C60="–",C62="–"),"–",SUM(C60,C62))</f>
        <v>–</v>
      </c>
      <c r="D63" s="96" t="str">
        <f t="shared" ref="D63:AK63" si="8">IF(AND(D60="–",D62="–"),"–",SUM(D60,D62))</f>
        <v>–</v>
      </c>
      <c r="E63" s="96" t="str">
        <f t="shared" si="8"/>
        <v>–</v>
      </c>
      <c r="F63" s="96" t="str">
        <f t="shared" si="8"/>
        <v>–</v>
      </c>
      <c r="G63" s="96" t="str">
        <f t="shared" si="8"/>
        <v>–</v>
      </c>
      <c r="H63" s="96" t="str">
        <f t="shared" si="8"/>
        <v>–</v>
      </c>
      <c r="I63" s="96" t="str">
        <f t="shared" si="8"/>
        <v>–</v>
      </c>
      <c r="J63" s="96" t="str">
        <f t="shared" si="8"/>
        <v>–</v>
      </c>
      <c r="K63" s="96" t="str">
        <f t="shared" si="8"/>
        <v>–</v>
      </c>
      <c r="L63" s="96" t="str">
        <f t="shared" si="8"/>
        <v>–</v>
      </c>
      <c r="M63" s="96" t="str">
        <f t="shared" si="8"/>
        <v>–</v>
      </c>
      <c r="N63" s="96" t="str">
        <f t="shared" si="8"/>
        <v>–</v>
      </c>
      <c r="O63" s="96" t="str">
        <f t="shared" si="8"/>
        <v>–</v>
      </c>
      <c r="P63" s="96" t="str">
        <f t="shared" si="8"/>
        <v>–</v>
      </c>
      <c r="Q63" s="96" t="str">
        <f t="shared" si="8"/>
        <v>–</v>
      </c>
      <c r="R63" s="96" t="str">
        <f t="shared" si="8"/>
        <v>–</v>
      </c>
      <c r="S63" s="96" t="str">
        <f t="shared" si="8"/>
        <v>–</v>
      </c>
      <c r="T63" s="96" t="str">
        <f t="shared" si="8"/>
        <v>–</v>
      </c>
      <c r="U63" s="96" t="str">
        <f t="shared" si="8"/>
        <v>–</v>
      </c>
      <c r="V63" s="96" t="str">
        <f t="shared" si="8"/>
        <v>–</v>
      </c>
      <c r="W63" s="96" t="str">
        <f t="shared" si="8"/>
        <v>–</v>
      </c>
      <c r="X63" s="96" t="str">
        <f t="shared" si="8"/>
        <v>–</v>
      </c>
      <c r="Y63" s="96" t="str">
        <f t="shared" si="8"/>
        <v>–</v>
      </c>
      <c r="Z63" s="96" t="str">
        <f t="shared" si="8"/>
        <v>–</v>
      </c>
      <c r="AA63" s="96" t="str">
        <f t="shared" si="8"/>
        <v>–</v>
      </c>
      <c r="AB63" s="96" t="str">
        <f t="shared" si="8"/>
        <v>–</v>
      </c>
      <c r="AC63" s="96" t="str">
        <f t="shared" si="8"/>
        <v>–</v>
      </c>
      <c r="AD63" s="96" t="str">
        <f t="shared" si="8"/>
        <v>–</v>
      </c>
      <c r="AE63" s="96" t="str">
        <f t="shared" si="8"/>
        <v>–</v>
      </c>
      <c r="AF63" s="96" t="str">
        <f t="shared" si="8"/>
        <v>–</v>
      </c>
      <c r="AG63" s="96" t="str">
        <f t="shared" si="8"/>
        <v>–</v>
      </c>
      <c r="AH63" s="96" t="str">
        <f t="shared" si="8"/>
        <v>–</v>
      </c>
      <c r="AI63" s="96" t="str">
        <f t="shared" si="8"/>
        <v>–</v>
      </c>
      <c r="AJ63" s="96" t="str">
        <f t="shared" si="8"/>
        <v>–</v>
      </c>
      <c r="AK63" s="96" t="str">
        <f t="shared" si="8"/>
        <v>–</v>
      </c>
      <c r="AL63" s="96" t="str">
        <f t="shared" ref="AL63:AM63" si="9">IF(AND(AL60="–",AL62="–"),"–",SUM(AL60,AL62))</f>
        <v>–</v>
      </c>
      <c r="AM63" s="97" t="str">
        <f t="shared" si="9"/>
        <v>–</v>
      </c>
    </row>
    <row r="64" spans="1:39" s="92" customFormat="1" ht="12" customHeight="1">
      <c r="A64" s="88" t="s">
        <v>8</v>
      </c>
      <c r="B64" s="89" t="s">
        <v>9</v>
      </c>
      <c r="C64" s="96">
        <v>157621.00187707701</v>
      </c>
      <c r="D64" s="96">
        <v>171901</v>
      </c>
      <c r="E64" s="96">
        <v>188573</v>
      </c>
      <c r="F64" s="96">
        <v>207173</v>
      </c>
      <c r="G64" s="96">
        <v>227139</v>
      </c>
      <c r="H64" s="96">
        <v>247727.046</v>
      </c>
      <c r="I64" s="96">
        <v>267069.09999999998</v>
      </c>
      <c r="J64" s="96">
        <v>285172.88799999998</v>
      </c>
      <c r="K64" s="96">
        <v>311105.20223495853</v>
      </c>
      <c r="L64" s="96">
        <v>337474</v>
      </c>
      <c r="M64" s="96">
        <v>373605.3181768161</v>
      </c>
      <c r="N64" s="96">
        <v>413605</v>
      </c>
      <c r="O64" s="96">
        <v>458755.204307754</v>
      </c>
      <c r="P64" s="96">
        <v>475022</v>
      </c>
      <c r="Q64" s="96">
        <v>455000</v>
      </c>
      <c r="R64" s="96">
        <v>423591</v>
      </c>
      <c r="S64" s="96">
        <v>468000</v>
      </c>
      <c r="T64" s="96">
        <v>491090.60835357616</v>
      </c>
      <c r="U64" s="96">
        <v>550099.80241797317</v>
      </c>
      <c r="V64" s="96">
        <v>590829.60482755443</v>
      </c>
      <c r="W64" s="96">
        <v>610382.13198541861</v>
      </c>
      <c r="X64" s="96">
        <v>540609.02746418666</v>
      </c>
      <c r="Y64" s="96">
        <v>600944.98958592839</v>
      </c>
      <c r="Z64" s="96">
        <v>625427.14699999988</v>
      </c>
      <c r="AA64" s="96">
        <v>628841.78597193898</v>
      </c>
      <c r="AB64" s="96">
        <v>675964.85844527406</v>
      </c>
      <c r="AC64" s="96">
        <v>721054.1286280686</v>
      </c>
      <c r="AD64" s="96">
        <v>779181.06362225395</v>
      </c>
      <c r="AE64" s="96">
        <v>788177.39500000002</v>
      </c>
      <c r="AF64" s="96">
        <v>825124.24403111683</v>
      </c>
      <c r="AG64" s="96">
        <v>895597.1537102306</v>
      </c>
      <c r="AH64" s="96">
        <v>874000.635852654</v>
      </c>
      <c r="AI64" s="96">
        <v>1005321.2649446535</v>
      </c>
      <c r="AJ64" s="96">
        <v>1064589.8599999999</v>
      </c>
      <c r="AK64" s="96">
        <v>1161710.3042115618</v>
      </c>
      <c r="AL64" s="96">
        <v>1065787.0880305218</v>
      </c>
      <c r="AM64" s="97">
        <v>1127878.3206896416</v>
      </c>
    </row>
    <row r="65" spans="1:39" s="92" customFormat="1" ht="12" customHeight="1">
      <c r="A65" s="88" t="s">
        <v>23</v>
      </c>
      <c r="B65" s="89" t="s">
        <v>10</v>
      </c>
      <c r="C65" s="96">
        <v>6508.6503538612396</v>
      </c>
      <c r="D65" s="96">
        <v>6384.1212911657212</v>
      </c>
      <c r="E65" s="96">
        <v>6355.865407275759</v>
      </c>
      <c r="F65" s="96">
        <v>6599.6058966792034</v>
      </c>
      <c r="G65" s="96">
        <v>6593.2066667274566</v>
      </c>
      <c r="H65" s="96">
        <v>6383.6445305986208</v>
      </c>
      <c r="I65" s="96">
        <v>6283.6255719181909</v>
      </c>
      <c r="J65" s="96">
        <v>6409.9641759181923</v>
      </c>
      <c r="K65" s="96">
        <v>6327.9422759181944</v>
      </c>
      <c r="L65" s="96">
        <v>6310.6139413000001</v>
      </c>
      <c r="M65" s="96">
        <v>6695.5600269799997</v>
      </c>
      <c r="N65" s="96">
        <v>6910.8556612400007</v>
      </c>
      <c r="O65" s="96">
        <v>7039.0728887400001</v>
      </c>
      <c r="P65" s="96">
        <v>6934.6668542500011</v>
      </c>
      <c r="Q65" s="96">
        <v>6257.1674278099999</v>
      </c>
      <c r="R65" s="96">
        <v>6166.0364865800002</v>
      </c>
      <c r="S65" s="96">
        <v>6885.5635281800005</v>
      </c>
      <c r="T65" s="96">
        <v>7717.4990735599986</v>
      </c>
      <c r="U65" s="96">
        <v>8118.7357380000003</v>
      </c>
      <c r="V65" s="96">
        <v>8913.0016876999998</v>
      </c>
      <c r="W65" s="96">
        <v>9394.1834160099988</v>
      </c>
      <c r="X65" s="96">
        <v>8665.9653891300004</v>
      </c>
      <c r="Y65" s="96">
        <v>8153.5931847699994</v>
      </c>
      <c r="Z65" s="96">
        <v>8651.2827853299987</v>
      </c>
      <c r="AA65" s="96">
        <v>9648.9708438199996</v>
      </c>
      <c r="AB65" s="96">
        <v>12241.23551585</v>
      </c>
      <c r="AC65" s="96">
        <v>12096.135722660001</v>
      </c>
      <c r="AD65" s="96">
        <v>12352.539724970002</v>
      </c>
      <c r="AE65" s="96">
        <v>12142.15405859</v>
      </c>
      <c r="AF65" s="96">
        <v>12328.550066790001</v>
      </c>
      <c r="AG65" s="96">
        <v>13693.949706059997</v>
      </c>
      <c r="AH65" s="96">
        <v>14611.394609810002</v>
      </c>
      <c r="AI65" s="96">
        <v>16027.065024969997</v>
      </c>
      <c r="AJ65" s="96">
        <v>16658.941808049996</v>
      </c>
      <c r="AK65" s="96">
        <v>16279.539948670001</v>
      </c>
      <c r="AL65" s="96">
        <v>13635.896143919999</v>
      </c>
      <c r="AM65" s="97">
        <v>13060.276075770002</v>
      </c>
    </row>
    <row r="66" spans="1:39" s="92" customFormat="1" ht="12" customHeight="1">
      <c r="A66" s="88" t="s">
        <v>11</v>
      </c>
      <c r="B66" s="89" t="s">
        <v>12</v>
      </c>
      <c r="C66" s="96">
        <v>10411.45456517725</v>
      </c>
      <c r="D66" s="96">
        <v>11052.551676216057</v>
      </c>
      <c r="E66" s="96">
        <v>11823.690022474857</v>
      </c>
      <c r="F66" s="96">
        <v>12553.116143246918</v>
      </c>
      <c r="G66" s="96">
        <v>13432.558578666521</v>
      </c>
      <c r="H66" s="96">
        <v>14227.500453000001</v>
      </c>
      <c r="I66" s="96">
        <v>15159.501190999999</v>
      </c>
      <c r="J66" s="96">
        <v>16509.403653000001</v>
      </c>
      <c r="K66" s="96">
        <v>18128.619979999999</v>
      </c>
      <c r="L66" s="96">
        <v>19945.938426999997</v>
      </c>
      <c r="M66" s="96">
        <v>21770.573980000001</v>
      </c>
      <c r="N66" s="96">
        <v>23514.409777000001</v>
      </c>
      <c r="O66" s="96">
        <v>25400.219902000001</v>
      </c>
      <c r="P66" s="96">
        <v>27322.276993999996</v>
      </c>
      <c r="Q66" s="96">
        <v>28557.442706999998</v>
      </c>
      <c r="R66" s="96">
        <v>29561.817923000002</v>
      </c>
      <c r="S66" s="96">
        <v>31408.284250999997</v>
      </c>
      <c r="T66" s="96">
        <v>33313.122173999996</v>
      </c>
      <c r="U66" s="96">
        <v>35601.495560000003</v>
      </c>
      <c r="V66" s="96">
        <v>38386.242194999999</v>
      </c>
      <c r="W66" s="96">
        <v>41060.297975999994</v>
      </c>
      <c r="X66" s="96">
        <v>39001.898870000005</v>
      </c>
      <c r="Y66" s="96">
        <v>41381.925965999995</v>
      </c>
      <c r="Z66" s="96">
        <v>42817.080937999999</v>
      </c>
      <c r="AA66" s="96">
        <v>44895.225183999995</v>
      </c>
      <c r="AB66" s="96">
        <v>47620.472457000011</v>
      </c>
      <c r="AC66" s="96">
        <v>49303.811370999996</v>
      </c>
      <c r="AD66" s="96">
        <v>51024.559992000002</v>
      </c>
      <c r="AE66" s="96">
        <v>52595.58110399999</v>
      </c>
      <c r="AF66" s="96">
        <v>53682.838970000004</v>
      </c>
      <c r="AG66" s="96">
        <v>55643.118429999995</v>
      </c>
      <c r="AH66" s="96">
        <v>62085.468204999997</v>
      </c>
      <c r="AI66" s="96">
        <v>65839.110801000003</v>
      </c>
      <c r="AJ66" s="96">
        <v>68476.669622999994</v>
      </c>
      <c r="AK66" s="96">
        <v>72526.196650999991</v>
      </c>
      <c r="AL66" s="96">
        <v>66727.149351090004</v>
      </c>
      <c r="AM66" s="97">
        <v>68246.772008293919</v>
      </c>
    </row>
    <row r="67" spans="1:39" s="92" customFormat="1" ht="12" customHeight="1">
      <c r="A67" s="88" t="s">
        <v>13</v>
      </c>
      <c r="B67" s="89" t="s">
        <v>14</v>
      </c>
      <c r="C67" s="96">
        <v>2342.4492645199998</v>
      </c>
      <c r="D67" s="96">
        <v>2402.7949448499999</v>
      </c>
      <c r="E67" s="96">
        <v>2482.8527916200001</v>
      </c>
      <c r="F67" s="96">
        <v>2657.4400486099998</v>
      </c>
      <c r="G67" s="96">
        <v>2920.7488109800001</v>
      </c>
      <c r="H67" s="96">
        <v>3243.1720667999998</v>
      </c>
      <c r="I67" s="96">
        <v>3662.3931535800002</v>
      </c>
      <c r="J67" s="96">
        <v>4118.2403276799996</v>
      </c>
      <c r="K67" s="96">
        <v>4357.1924674600004</v>
      </c>
      <c r="L67" s="96">
        <v>4613.4252940899996</v>
      </c>
      <c r="M67" s="96">
        <v>5000.0679671199996</v>
      </c>
      <c r="N67" s="96">
        <v>3050.7447263899999</v>
      </c>
      <c r="O67" s="96">
        <v>3263.4959126499998</v>
      </c>
      <c r="P67" s="96">
        <v>3455.0086329800001</v>
      </c>
      <c r="Q67" s="96">
        <v>3574.6122811700002</v>
      </c>
      <c r="R67" s="96">
        <v>3544.5492228100002</v>
      </c>
      <c r="S67" s="96">
        <v>2273.5439806100003</v>
      </c>
      <c r="T67" s="96">
        <v>2679.5788686199999</v>
      </c>
      <c r="U67" s="96">
        <v>2861.9498073999998</v>
      </c>
      <c r="V67" s="96">
        <v>2540.55191418</v>
      </c>
      <c r="W67" s="96">
        <v>2143.4610842000002</v>
      </c>
      <c r="X67" s="96">
        <v>1482.64551549</v>
      </c>
      <c r="Y67" s="96">
        <v>1009.01903282</v>
      </c>
      <c r="Z67" s="96">
        <v>411.83181610000003</v>
      </c>
      <c r="AA67" s="96">
        <v>509.09935842000004</v>
      </c>
      <c r="AB67" s="96">
        <v>656.83972765999999</v>
      </c>
      <c r="AC67" s="96">
        <v>797.9333260599999</v>
      </c>
      <c r="AD67" s="96">
        <v>967.76920098000005</v>
      </c>
      <c r="AE67" s="96">
        <v>1075.63761133</v>
      </c>
      <c r="AF67" s="96">
        <v>1024.02263657</v>
      </c>
      <c r="AG67" s="96">
        <v>1036.43214345</v>
      </c>
      <c r="AH67" s="96">
        <v>1024.5976614599999</v>
      </c>
      <c r="AI67" s="96">
        <v>1166.8799376200002</v>
      </c>
      <c r="AJ67" s="96">
        <v>1350.69878584</v>
      </c>
      <c r="AK67" s="96">
        <v>1581.7688109800001</v>
      </c>
      <c r="AL67" s="96">
        <v>1614.8426516500001</v>
      </c>
      <c r="AM67" s="97">
        <v>1860.50492525</v>
      </c>
    </row>
    <row r="68" spans="1:39" s="92" customFormat="1" ht="12" customHeight="1">
      <c r="A68" s="88" t="s">
        <v>15</v>
      </c>
      <c r="B68" s="89" t="s">
        <v>16</v>
      </c>
      <c r="C68" s="96">
        <v>1749.1031518699999</v>
      </c>
      <c r="D68" s="96">
        <v>2105.6003489899999</v>
      </c>
      <c r="E68" s="96">
        <v>2639.74708461</v>
      </c>
      <c r="F68" s="96">
        <v>2923.6652284699999</v>
      </c>
      <c r="G68" s="96">
        <v>2449.9188667000003</v>
      </c>
      <c r="H68" s="96">
        <v>-207.18519252000002</v>
      </c>
      <c r="I68" s="96">
        <v>-2636.6480900000001</v>
      </c>
      <c r="J68" s="96">
        <v>-4877.9597255000008</v>
      </c>
      <c r="K68" s="96">
        <v>-4630.6824552800017</v>
      </c>
      <c r="L68" s="96">
        <v>-4799.0868110000001</v>
      </c>
      <c r="M68" s="96">
        <v>-7082.2</v>
      </c>
      <c r="N68" s="96">
        <v>-7415.1</v>
      </c>
      <c r="O68" s="96">
        <v>-6092.5</v>
      </c>
      <c r="P68" s="96">
        <v>-3157.2</v>
      </c>
      <c r="Q68" s="96">
        <v>279.39999999999998</v>
      </c>
      <c r="R68" s="96">
        <v>2282.9</v>
      </c>
      <c r="S68" s="96">
        <v>1475</v>
      </c>
      <c r="T68" s="96">
        <v>-796.9</v>
      </c>
      <c r="U68" s="96">
        <v>-2675.2</v>
      </c>
      <c r="V68" s="96">
        <v>-3729.5</v>
      </c>
      <c r="W68" s="96">
        <v>-3708</v>
      </c>
      <c r="X68" s="96">
        <v>-3090.29890733</v>
      </c>
      <c r="Y68" s="96">
        <v>-4554.0923780200001</v>
      </c>
      <c r="Z68" s="96">
        <v>-6259.1497733099995</v>
      </c>
      <c r="AA68" s="96">
        <v>-4631.6992895900003</v>
      </c>
      <c r="AB68" s="96">
        <v>-3473.7928995900002</v>
      </c>
      <c r="AC68" s="96">
        <v>-2886.4901625000007</v>
      </c>
      <c r="AD68" s="96">
        <v>-2149.1687432899998</v>
      </c>
      <c r="AE68" s="96">
        <v>-1539.3113567300002</v>
      </c>
      <c r="AF68" s="96">
        <v>-1383.7756586899995</v>
      </c>
      <c r="AG68" s="96">
        <v>-982.38817717999984</v>
      </c>
      <c r="AH68" s="96">
        <v>190.92346791000008</v>
      </c>
      <c r="AI68" s="96">
        <v>1754.9332529799999</v>
      </c>
      <c r="AJ68" s="96">
        <v>1899.7043223299995</v>
      </c>
      <c r="AK68" s="96">
        <v>1713.91674812</v>
      </c>
      <c r="AL68" s="96">
        <v>4020.5717957799998</v>
      </c>
      <c r="AM68" s="97">
        <v>6780.7699059800007</v>
      </c>
    </row>
    <row r="69" spans="1:39" s="92" customFormat="1" ht="12" customHeight="1">
      <c r="A69" s="88" t="s">
        <v>17</v>
      </c>
      <c r="B69" s="89" t="s">
        <v>18</v>
      </c>
      <c r="C69" s="96">
        <v>1675.3378070299973</v>
      </c>
      <c r="D69" s="96">
        <v>1719.398807029997</v>
      </c>
      <c r="E69" s="96">
        <v>1760.9658070299974</v>
      </c>
      <c r="F69" s="96">
        <v>1795.0299493299972</v>
      </c>
      <c r="G69" s="96">
        <v>1855.3359355399971</v>
      </c>
      <c r="H69" s="96">
        <v>1915.5299698199974</v>
      </c>
      <c r="I69" s="96">
        <v>1915.2385905199972</v>
      </c>
      <c r="J69" s="96">
        <v>1886.7882562199975</v>
      </c>
      <c r="K69" s="96">
        <v>1847.0155628199977</v>
      </c>
      <c r="L69" s="96">
        <v>1845.6124408399978</v>
      </c>
      <c r="M69" s="96">
        <v>1847.3982030699976</v>
      </c>
      <c r="N69" s="96">
        <v>1837.1622160299971</v>
      </c>
      <c r="O69" s="96">
        <v>1892.8854719399974</v>
      </c>
      <c r="P69" s="96">
        <v>2005.7352387499973</v>
      </c>
      <c r="Q69" s="96">
        <v>2142.2158741199974</v>
      </c>
      <c r="R69" s="96">
        <v>2262.4045208599982</v>
      </c>
      <c r="S69" s="96">
        <v>2331.1894089999987</v>
      </c>
      <c r="T69" s="96">
        <v>2363.9230359700005</v>
      </c>
      <c r="U69" s="96">
        <v>2427.6709765200012</v>
      </c>
      <c r="V69" s="96">
        <v>2457.099327150001</v>
      </c>
      <c r="W69" s="96">
        <v>2511.9686539100012</v>
      </c>
      <c r="X69" s="96">
        <v>2558.9144750000005</v>
      </c>
      <c r="Y69" s="96">
        <v>2800</v>
      </c>
      <c r="Z69" s="96">
        <v>2700</v>
      </c>
      <c r="AA69" s="96">
        <v>2344.7662610000002</v>
      </c>
      <c r="AB69" s="96">
        <v>2504.7973830000001</v>
      </c>
      <c r="AC69" s="96">
        <v>2647.2905989999999</v>
      </c>
      <c r="AD69" s="96">
        <v>3008.187653</v>
      </c>
      <c r="AE69" s="96">
        <v>2579.6208000000001</v>
      </c>
      <c r="AF69" s="96">
        <v>2563.223978</v>
      </c>
      <c r="AG69" s="96">
        <v>3074.773248</v>
      </c>
      <c r="AH69" s="96">
        <v>2678.7901449999999</v>
      </c>
      <c r="AI69" s="96">
        <v>2895.4106919999999</v>
      </c>
      <c r="AJ69" s="96">
        <v>3176.2730329999999</v>
      </c>
      <c r="AK69" s="96">
        <v>3395.1076790000002</v>
      </c>
      <c r="AL69" s="96">
        <v>3382.6624780000002</v>
      </c>
      <c r="AM69" s="97">
        <v>3634.0317869999999</v>
      </c>
    </row>
    <row r="70" spans="1:39" s="92" customFormat="1" ht="12" customHeight="1">
      <c r="A70" s="88" t="s">
        <v>32</v>
      </c>
      <c r="B70" s="89" t="s">
        <v>33</v>
      </c>
      <c r="C70" s="96" t="s">
        <v>51</v>
      </c>
      <c r="D70" s="96" t="s">
        <v>51</v>
      </c>
      <c r="E70" s="96" t="s">
        <v>51</v>
      </c>
      <c r="F70" s="96" t="s">
        <v>51</v>
      </c>
      <c r="G70" s="96" t="s">
        <v>51</v>
      </c>
      <c r="H70" s="96" t="s">
        <v>51</v>
      </c>
      <c r="I70" s="96" t="s">
        <v>51</v>
      </c>
      <c r="J70" s="96" t="s">
        <v>51</v>
      </c>
      <c r="K70" s="96" t="s">
        <v>51</v>
      </c>
      <c r="L70" s="96" t="s">
        <v>51</v>
      </c>
      <c r="M70" s="96" t="s">
        <v>51</v>
      </c>
      <c r="N70" s="96" t="s">
        <v>51</v>
      </c>
      <c r="O70" s="96" t="s">
        <v>51</v>
      </c>
      <c r="P70" s="96" t="s">
        <v>51</v>
      </c>
      <c r="Q70" s="96" t="s">
        <v>51</v>
      </c>
      <c r="R70" s="96" t="s">
        <v>51</v>
      </c>
      <c r="S70" s="96" t="s">
        <v>51</v>
      </c>
      <c r="T70" s="96" t="s">
        <v>51</v>
      </c>
      <c r="U70" s="96" t="s">
        <v>51</v>
      </c>
      <c r="V70" s="96" t="s">
        <v>51</v>
      </c>
      <c r="W70" s="96" t="s">
        <v>51</v>
      </c>
      <c r="X70" s="96" t="s">
        <v>51</v>
      </c>
      <c r="Y70" s="96" t="s">
        <v>51</v>
      </c>
      <c r="Z70" s="96" t="s">
        <v>51</v>
      </c>
      <c r="AA70" s="96" t="s">
        <v>51</v>
      </c>
      <c r="AB70" s="96" t="s">
        <v>51</v>
      </c>
      <c r="AC70" s="96" t="s">
        <v>51</v>
      </c>
      <c r="AD70" s="96" t="s">
        <v>51</v>
      </c>
      <c r="AE70" s="96" t="s">
        <v>51</v>
      </c>
      <c r="AF70" s="96" t="s">
        <v>51</v>
      </c>
      <c r="AG70" s="96" t="s">
        <v>51</v>
      </c>
      <c r="AH70" s="96" t="s">
        <v>51</v>
      </c>
      <c r="AI70" s="96" t="s">
        <v>51</v>
      </c>
      <c r="AJ70" s="96" t="s">
        <v>51</v>
      </c>
      <c r="AK70" s="96" t="s">
        <v>51</v>
      </c>
      <c r="AL70" s="96" t="s">
        <v>51</v>
      </c>
      <c r="AM70" s="97" t="s">
        <v>51</v>
      </c>
    </row>
    <row r="71" spans="1:39" s="92" customFormat="1" ht="12" customHeight="1">
      <c r="A71" s="88" t="s">
        <v>34</v>
      </c>
      <c r="B71" s="89" t="s">
        <v>35</v>
      </c>
      <c r="C71" s="96" t="s">
        <v>51</v>
      </c>
      <c r="D71" s="96" t="s">
        <v>51</v>
      </c>
      <c r="E71" s="96" t="s">
        <v>51</v>
      </c>
      <c r="F71" s="96" t="s">
        <v>51</v>
      </c>
      <c r="G71" s="96" t="s">
        <v>51</v>
      </c>
      <c r="H71" s="96" t="s">
        <v>51</v>
      </c>
      <c r="I71" s="96" t="s">
        <v>51</v>
      </c>
      <c r="J71" s="96" t="s">
        <v>51</v>
      </c>
      <c r="K71" s="96" t="s">
        <v>51</v>
      </c>
      <c r="L71" s="96" t="s">
        <v>51</v>
      </c>
      <c r="M71" s="96" t="s">
        <v>51</v>
      </c>
      <c r="N71" s="96" t="s">
        <v>51</v>
      </c>
      <c r="O71" s="96" t="s">
        <v>51</v>
      </c>
      <c r="P71" s="96" t="s">
        <v>51</v>
      </c>
      <c r="Q71" s="96" t="s">
        <v>51</v>
      </c>
      <c r="R71" s="96" t="s">
        <v>51</v>
      </c>
      <c r="S71" s="96" t="s">
        <v>51</v>
      </c>
      <c r="T71" s="96" t="s">
        <v>51</v>
      </c>
      <c r="U71" s="96" t="s">
        <v>51</v>
      </c>
      <c r="V71" s="96" t="s">
        <v>51</v>
      </c>
      <c r="W71" s="96" t="s">
        <v>51</v>
      </c>
      <c r="X71" s="96" t="s">
        <v>51</v>
      </c>
      <c r="Y71" s="96" t="s">
        <v>51</v>
      </c>
      <c r="Z71" s="96" t="s">
        <v>51</v>
      </c>
      <c r="AA71" s="96" t="s">
        <v>51</v>
      </c>
      <c r="AB71" s="96" t="s">
        <v>51</v>
      </c>
      <c r="AC71" s="96" t="s">
        <v>51</v>
      </c>
      <c r="AD71" s="96" t="s">
        <v>51</v>
      </c>
      <c r="AE71" s="96" t="s">
        <v>51</v>
      </c>
      <c r="AF71" s="96" t="s">
        <v>51</v>
      </c>
      <c r="AG71" s="96" t="s">
        <v>51</v>
      </c>
      <c r="AH71" s="96" t="s">
        <v>51</v>
      </c>
      <c r="AI71" s="96" t="s">
        <v>51</v>
      </c>
      <c r="AJ71" s="96" t="s">
        <v>51</v>
      </c>
      <c r="AK71" s="96" t="s">
        <v>51</v>
      </c>
      <c r="AL71" s="96" t="s">
        <v>51</v>
      </c>
      <c r="AM71" s="97" t="s">
        <v>51</v>
      </c>
    </row>
    <row r="72" spans="1:39" s="92" customFormat="1" ht="30" customHeight="1" thickBot="1">
      <c r="A72" s="104" t="s">
        <v>20</v>
      </c>
      <c r="B72" s="105" t="s">
        <v>19</v>
      </c>
      <c r="C72" s="106">
        <f t="shared" ref="C72" si="10">SUM(C59:C69)</f>
        <v>193022.33487764548</v>
      </c>
      <c r="D72" s="106">
        <f t="shared" ref="D72:AJ72" si="11">SUM(D59:D69)</f>
        <v>209429.79732660181</v>
      </c>
      <c r="E72" s="106">
        <f t="shared" si="11"/>
        <v>229493.53894568063</v>
      </c>
      <c r="F72" s="106">
        <f t="shared" si="11"/>
        <v>251864.97505842609</v>
      </c>
      <c r="G72" s="106">
        <f t="shared" si="11"/>
        <v>275121.99966673396</v>
      </c>
      <c r="H72" s="106">
        <f t="shared" si="11"/>
        <v>295985.83485886862</v>
      </c>
      <c r="I72" s="106">
        <f t="shared" si="11"/>
        <v>314539.26993383822</v>
      </c>
      <c r="J72" s="106">
        <f t="shared" si="11"/>
        <v>332240.85720061819</v>
      </c>
      <c r="K72" s="106">
        <f t="shared" si="11"/>
        <v>359822.7522388568</v>
      </c>
      <c r="L72" s="106">
        <f t="shared" si="11"/>
        <v>387622.48761166999</v>
      </c>
      <c r="M72" s="106">
        <f t="shared" si="11"/>
        <v>422870.15653143602</v>
      </c>
      <c r="N72" s="106">
        <f t="shared" si="11"/>
        <v>462647.19531264005</v>
      </c>
      <c r="O72" s="106">
        <f t="shared" si="11"/>
        <v>510423.62458458397</v>
      </c>
      <c r="P72" s="106">
        <f t="shared" si="11"/>
        <v>531997.25503790006</v>
      </c>
      <c r="Q72" s="106">
        <f t="shared" si="11"/>
        <v>515756.36762544006</v>
      </c>
      <c r="R72" s="106">
        <f t="shared" si="11"/>
        <v>485973.48658464005</v>
      </c>
      <c r="S72" s="106">
        <f t="shared" si="11"/>
        <v>532967.41054499999</v>
      </c>
      <c r="T72" s="106">
        <f t="shared" si="11"/>
        <v>557340.13363861607</v>
      </c>
      <c r="U72" s="106">
        <f t="shared" si="11"/>
        <v>618053.55474135326</v>
      </c>
      <c r="V72" s="106">
        <f t="shared" si="11"/>
        <v>662167.25672302453</v>
      </c>
      <c r="W72" s="106">
        <f t="shared" si="11"/>
        <v>691500.7817607685</v>
      </c>
      <c r="X72" s="106">
        <f t="shared" si="11"/>
        <v>615199.35696957668</v>
      </c>
      <c r="Y72" s="106">
        <f t="shared" si="11"/>
        <v>678211.95465175831</v>
      </c>
      <c r="Z72" s="106">
        <f t="shared" si="11"/>
        <v>702994.26530089986</v>
      </c>
      <c r="AA72" s="106">
        <f t="shared" si="11"/>
        <v>711808.13725095894</v>
      </c>
      <c r="AB72" s="106">
        <f t="shared" si="11"/>
        <v>768335.63878279412</v>
      </c>
      <c r="AC72" s="106">
        <f t="shared" si="11"/>
        <v>817327.82123735873</v>
      </c>
      <c r="AD72" s="106">
        <f t="shared" si="11"/>
        <v>881329.48411563388</v>
      </c>
      <c r="AE72" s="106">
        <f t="shared" si="11"/>
        <v>892030.78920811007</v>
      </c>
      <c r="AF72" s="106">
        <f t="shared" si="11"/>
        <v>931600.43139228679</v>
      </c>
      <c r="AG72" s="106">
        <f t="shared" si="11"/>
        <v>1008533.4645929906</v>
      </c>
      <c r="AH72" s="106">
        <f t="shared" si="11"/>
        <v>992605.61000706407</v>
      </c>
      <c r="AI72" s="106">
        <f t="shared" si="11"/>
        <v>1132725.0101212533</v>
      </c>
      <c r="AJ72" s="106">
        <f t="shared" si="11"/>
        <v>1197546.1304935</v>
      </c>
      <c r="AK72" s="106">
        <f t="shared" ref="AK72:AL72" si="12">SUM(AK59:AK69)</f>
        <v>1300976.4551267216</v>
      </c>
      <c r="AL72" s="106">
        <f t="shared" si="12"/>
        <v>1195938.6137313617</v>
      </c>
      <c r="AM72" s="107">
        <f t="shared" ref="AM72" si="13">SUM(AM59:AM69)</f>
        <v>1265293.3105308355</v>
      </c>
    </row>
    <row r="73" spans="1:39" ht="18.75" customHeight="1"/>
    <row r="74" spans="1:39">
      <c r="C74" s="109"/>
      <c r="D74" s="109"/>
      <c r="E74" s="109"/>
      <c r="F74" s="109"/>
      <c r="G74" s="109"/>
      <c r="H74" s="109"/>
      <c r="I74" s="109"/>
      <c r="J74" s="109"/>
      <c r="K74" s="109"/>
      <c r="L74" s="109"/>
      <c r="M74" s="109"/>
      <c r="N74" s="109"/>
      <c r="O74" s="109"/>
      <c r="P74" s="109"/>
      <c r="Q74" s="109"/>
      <c r="R74" s="109"/>
      <c r="S74" s="109"/>
      <c r="T74" s="109"/>
      <c r="U74" s="109"/>
      <c r="V74" s="109"/>
      <c r="W74" s="109"/>
      <c r="X74" s="109"/>
      <c r="Y74" s="109"/>
      <c r="Z74" s="109"/>
      <c r="AA74" s="109"/>
      <c r="AB74" s="109"/>
      <c r="AC74" s="109"/>
      <c r="AD74" s="109"/>
      <c r="AE74" s="109"/>
      <c r="AF74" s="109"/>
      <c r="AG74" s="109"/>
      <c r="AH74" s="109"/>
      <c r="AI74" s="109"/>
      <c r="AJ74" s="109"/>
      <c r="AK74" s="109"/>
      <c r="AL74" s="109"/>
      <c r="AM74" s="109"/>
    </row>
    <row r="75" spans="1:39">
      <c r="C75" s="109"/>
      <c r="D75" s="109"/>
      <c r="E75" s="109"/>
      <c r="F75" s="109"/>
      <c r="G75" s="109"/>
      <c r="H75" s="109"/>
      <c r="I75" s="109"/>
      <c r="J75" s="109"/>
      <c r="K75" s="109"/>
      <c r="L75" s="109"/>
      <c r="M75" s="109"/>
      <c r="N75" s="109"/>
      <c r="O75" s="109"/>
      <c r="P75" s="109"/>
      <c r="Q75" s="109"/>
      <c r="R75" s="109"/>
      <c r="S75" s="109"/>
      <c r="T75" s="109"/>
      <c r="U75" s="109"/>
      <c r="V75" s="109"/>
      <c r="W75" s="109"/>
      <c r="X75" s="109"/>
      <c r="Y75" s="109"/>
      <c r="Z75" s="109"/>
      <c r="AA75" s="109"/>
      <c r="AB75" s="109"/>
      <c r="AC75" s="109"/>
      <c r="AD75" s="109"/>
      <c r="AE75" s="109"/>
      <c r="AF75" s="109"/>
      <c r="AG75" s="109"/>
      <c r="AH75" s="109"/>
      <c r="AI75" s="109"/>
      <c r="AJ75" s="109"/>
      <c r="AK75" s="109"/>
      <c r="AL75" s="109"/>
      <c r="AM75" s="109"/>
    </row>
    <row r="76" spans="1:39">
      <c r="C76" s="109"/>
      <c r="D76" s="109"/>
      <c r="E76" s="109"/>
      <c r="F76" s="109"/>
      <c r="G76" s="109"/>
      <c r="H76" s="109"/>
      <c r="I76" s="109"/>
      <c r="J76" s="109"/>
      <c r="K76" s="109"/>
      <c r="L76" s="109"/>
      <c r="M76" s="109"/>
      <c r="N76" s="109"/>
      <c r="O76" s="109"/>
      <c r="P76" s="109"/>
      <c r="Q76" s="109"/>
      <c r="R76" s="109"/>
      <c r="S76" s="109"/>
      <c r="T76" s="109"/>
      <c r="U76" s="109"/>
      <c r="V76" s="109"/>
      <c r="W76" s="109"/>
      <c r="X76" s="109"/>
      <c r="Y76" s="109"/>
      <c r="Z76" s="109"/>
      <c r="AA76" s="109"/>
      <c r="AB76" s="109"/>
      <c r="AC76" s="109"/>
      <c r="AD76" s="109"/>
      <c r="AE76" s="109"/>
      <c r="AF76" s="109"/>
      <c r="AG76" s="109"/>
      <c r="AH76" s="109"/>
      <c r="AI76" s="109"/>
      <c r="AJ76" s="109"/>
      <c r="AK76" s="109"/>
      <c r="AL76" s="109"/>
      <c r="AM76" s="109"/>
    </row>
    <row r="77" spans="1:39">
      <c r="C77" s="109"/>
      <c r="D77" s="109"/>
      <c r="E77" s="109"/>
      <c r="F77" s="109"/>
      <c r="G77" s="109"/>
      <c r="H77" s="109"/>
      <c r="I77" s="109"/>
      <c r="J77" s="109"/>
      <c r="K77" s="109"/>
      <c r="L77" s="109"/>
      <c r="M77" s="109"/>
      <c r="N77" s="109"/>
      <c r="O77" s="109"/>
      <c r="P77" s="109"/>
      <c r="Q77" s="109"/>
      <c r="R77" s="109"/>
      <c r="S77" s="109"/>
      <c r="T77" s="109"/>
      <c r="U77" s="109"/>
      <c r="V77" s="109"/>
      <c r="W77" s="109"/>
      <c r="X77" s="109"/>
      <c r="Y77" s="109"/>
      <c r="Z77" s="109"/>
      <c r="AA77" s="109"/>
      <c r="AB77" s="109"/>
      <c r="AC77" s="109"/>
      <c r="AD77" s="109"/>
      <c r="AE77" s="109"/>
      <c r="AF77" s="109"/>
      <c r="AG77" s="109"/>
      <c r="AH77" s="109"/>
      <c r="AI77" s="109"/>
      <c r="AJ77" s="109"/>
      <c r="AK77" s="109"/>
      <c r="AL77" s="109"/>
      <c r="AM77" s="109"/>
    </row>
    <row r="78" spans="1:39"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09"/>
      <c r="N78" s="109"/>
      <c r="O78" s="109"/>
      <c r="P78" s="109"/>
      <c r="Q78" s="109"/>
      <c r="R78" s="109"/>
      <c r="S78" s="109"/>
      <c r="T78" s="109"/>
      <c r="U78" s="109"/>
      <c r="V78" s="109"/>
      <c r="W78" s="109"/>
      <c r="X78" s="109"/>
      <c r="Y78" s="109"/>
      <c r="Z78" s="109"/>
      <c r="AA78" s="109"/>
      <c r="AB78" s="109"/>
      <c r="AC78" s="109"/>
      <c r="AD78" s="109"/>
      <c r="AE78" s="109"/>
      <c r="AF78" s="109"/>
      <c r="AG78" s="109"/>
      <c r="AH78" s="109"/>
      <c r="AI78" s="109"/>
      <c r="AJ78" s="109"/>
      <c r="AK78" s="109"/>
      <c r="AL78" s="109"/>
      <c r="AM78" s="109"/>
    </row>
  </sheetData>
  <phoneticPr fontId="0" type="noConversion"/>
  <pageMargins left="0.15748031496062992" right="0.15748031496062992" top="0.23622047244094491" bottom="0.35433070866141736" header="0.19685039370078741" footer="0.15748031496062992"/>
  <pageSetup paperSize="9" scale="55" fitToHeight="2" orientation="portrait" r:id="rId1"/>
  <headerFooter alignWithMargins="0">
    <oddFooter>&amp;LStatistique des assurances sociales suisse, OFAS, Schweizerische Sozialversicherungsstatistik, BSV&amp;R&amp;A; &amp;D; &amp;T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9A2586-94C1-4EC4-B84D-5C965AA587B4}">
  <dimension ref="A1:AU226"/>
  <sheetViews>
    <sheetView topLeftCell="A93" zoomScaleNormal="100" zoomScaleSheetLayoutView="100" workbookViewId="0">
      <selection activeCell="C126" sqref="C126:AM130"/>
    </sheetView>
  </sheetViews>
  <sheetFormatPr baseColWidth="10" defaultColWidth="14.140625" defaultRowHeight="15.75" outlineLevelRow="1" outlineLevelCol="1"/>
  <cols>
    <col min="1" max="2" width="46.7109375" style="3" customWidth="1"/>
    <col min="3" max="3" width="12.7109375" style="3" customWidth="1"/>
    <col min="4" max="5" width="12.7109375" style="3" hidden="1" customWidth="1" outlineLevel="1"/>
    <col min="6" max="6" width="12.7109375" style="3" customWidth="1" collapsed="1"/>
    <col min="7" max="10" width="12.7109375" style="3" hidden="1" customWidth="1" outlineLevel="1"/>
    <col min="11" max="11" width="12.7109375" style="3" hidden="1" customWidth="1" outlineLevel="1" collapsed="1"/>
    <col min="12" max="13" width="12.7109375" style="3" hidden="1" customWidth="1" outlineLevel="1"/>
    <col min="14" max="14" width="12.7109375" style="3" hidden="1" customWidth="1" outlineLevel="1" collapsed="1"/>
    <col min="15" max="15" width="12.7109375" style="3" hidden="1" customWidth="1" outlineLevel="1"/>
    <col min="16" max="16" width="12.7109375" style="3" customWidth="1" collapsed="1"/>
    <col min="17" max="24" width="12.7109375" style="3" hidden="1" customWidth="1" outlineLevel="1"/>
    <col min="25" max="25" width="12.7109375" style="3" hidden="1" customWidth="1" outlineLevel="1" collapsed="1"/>
    <col min="26" max="26" width="12.7109375" style="3" customWidth="1" collapsed="1"/>
    <col min="27" max="35" width="12.7109375" style="3" hidden="1" customWidth="1" outlineLevel="1" collapsed="1"/>
    <col min="36" max="36" width="12.7109375" style="3" customWidth="1" collapsed="1"/>
    <col min="37" max="37" width="12.7109375" style="3" hidden="1" customWidth="1" outlineLevel="1" collapsed="1"/>
    <col min="38" max="38" width="12.7109375" style="3" customWidth="1" collapsed="1"/>
    <col min="39" max="39" width="12.7109375" style="3" customWidth="1"/>
    <col min="40" max="16384" width="14.140625" style="3"/>
  </cols>
  <sheetData>
    <row r="1" spans="1:2" ht="36">
      <c r="A1" s="66" t="s">
        <v>53</v>
      </c>
      <c r="B1" s="6" t="s">
        <v>54</v>
      </c>
    </row>
    <row r="21" spans="1:2" ht="54">
      <c r="A21" s="23" t="s">
        <v>46</v>
      </c>
      <c r="B21" s="24" t="s">
        <v>45</v>
      </c>
    </row>
    <row r="52" spans="1:39" s="1" customFormat="1" ht="62.25" customHeight="1">
      <c r="A52" s="23" t="s">
        <v>50</v>
      </c>
      <c r="B52" s="24" t="s">
        <v>49</v>
      </c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</row>
    <row r="53" spans="1:39" s="18" customFormat="1" ht="30" customHeight="1">
      <c r="A53" s="8" t="s">
        <v>42</v>
      </c>
      <c r="B53" s="8" t="s">
        <v>41</v>
      </c>
      <c r="C53" s="5">
        <v>1987</v>
      </c>
      <c r="D53" s="5">
        <v>1988</v>
      </c>
      <c r="E53" s="2">
        <v>1989</v>
      </c>
      <c r="F53" s="2">
        <v>1990</v>
      </c>
      <c r="G53" s="2">
        <v>1991</v>
      </c>
      <c r="H53" s="2">
        <v>1992</v>
      </c>
      <c r="I53" s="2">
        <v>1993</v>
      </c>
      <c r="J53" s="2">
        <v>1994</v>
      </c>
      <c r="K53" s="2">
        <v>1995</v>
      </c>
      <c r="L53" s="2">
        <v>1996</v>
      </c>
      <c r="M53" s="2">
        <v>1997</v>
      </c>
      <c r="N53" s="2">
        <v>1998</v>
      </c>
      <c r="O53" s="2">
        <v>1999</v>
      </c>
      <c r="P53" s="2">
        <v>2000</v>
      </c>
      <c r="Q53" s="2">
        <v>2001</v>
      </c>
      <c r="R53" s="2">
        <v>2002</v>
      </c>
      <c r="S53" s="2">
        <v>2003</v>
      </c>
      <c r="T53" s="2">
        <v>2004</v>
      </c>
      <c r="U53" s="2">
        <v>2005</v>
      </c>
      <c r="V53" s="2">
        <v>2006</v>
      </c>
      <c r="W53" s="2">
        <v>2007</v>
      </c>
      <c r="X53" s="2">
        <v>2008</v>
      </c>
      <c r="Y53" s="2">
        <v>2009</v>
      </c>
      <c r="Z53" s="2">
        <v>2010</v>
      </c>
      <c r="AA53" s="2">
        <v>2011</v>
      </c>
      <c r="AB53" s="2">
        <v>2012</v>
      </c>
      <c r="AC53" s="2">
        <v>2013</v>
      </c>
      <c r="AD53" s="2">
        <v>2014</v>
      </c>
      <c r="AE53" s="2">
        <v>2015</v>
      </c>
      <c r="AF53" s="2">
        <v>2016</v>
      </c>
      <c r="AG53" s="2">
        <v>2017</v>
      </c>
      <c r="AH53" s="2">
        <v>2018</v>
      </c>
      <c r="AI53" s="2">
        <v>2019</v>
      </c>
      <c r="AJ53" s="2">
        <v>2020</v>
      </c>
      <c r="AK53" s="2">
        <v>2021</v>
      </c>
      <c r="AL53" s="2">
        <v>2022</v>
      </c>
      <c r="AM53" s="2">
        <v>2023</v>
      </c>
    </row>
    <row r="54" spans="1:39" s="63" customFormat="1" ht="12" customHeight="1">
      <c r="A54" s="14" t="s">
        <v>0</v>
      </c>
      <c r="B54" s="4" t="s">
        <v>1</v>
      </c>
      <c r="C54" s="65">
        <v>0.80327198648000131</v>
      </c>
      <c r="D54" s="64">
        <v>0.93141641919000095</v>
      </c>
      <c r="E54" s="64">
        <v>1.7146059926000006</v>
      </c>
      <c r="F54" s="64">
        <v>2.0272342520800057</v>
      </c>
      <c r="G54" s="64">
        <v>2.3453527777200036</v>
      </c>
      <c r="H54" s="64">
        <v>1.9536521414800025</v>
      </c>
      <c r="I54" s="64">
        <v>0.80978744348000053</v>
      </c>
      <c r="J54" s="64">
        <v>0.5607968936599963</v>
      </c>
      <c r="K54" s="64">
        <v>8.8284188800047195E-3</v>
      </c>
      <c r="L54" s="64">
        <v>-2.8581241499997637E-2</v>
      </c>
      <c r="M54" s="64">
        <v>-0.58339857436000231</v>
      </c>
      <c r="N54" s="64">
        <v>-1.3935599155499985</v>
      </c>
      <c r="O54" s="64">
        <v>-0.1797332881100015</v>
      </c>
      <c r="P54" s="64">
        <v>1.0700095569100043</v>
      </c>
      <c r="Q54" s="64">
        <v>0.53828085800000458</v>
      </c>
      <c r="R54" s="64">
        <v>-0.19126160043000551</v>
      </c>
      <c r="S54" s="64">
        <v>1.9769159199900042</v>
      </c>
      <c r="T54" s="64">
        <v>1.964019525290007</v>
      </c>
      <c r="U54" s="64">
        <v>2.3846448699599985</v>
      </c>
      <c r="V54" s="64">
        <v>2.7075223011799991</v>
      </c>
      <c r="W54" s="64">
        <v>8.5362410427400128</v>
      </c>
      <c r="X54" s="64">
        <v>-2.2859774799499992</v>
      </c>
      <c r="Y54" s="64">
        <v>3.9169286984199938</v>
      </c>
      <c r="Z54" s="64">
        <v>1.890802839999993</v>
      </c>
      <c r="AA54" s="64">
        <v>-4.0119381401499963</v>
      </c>
      <c r="AB54" s="64">
        <v>2.0263428806199943</v>
      </c>
      <c r="AC54" s="64">
        <v>0.90758980117000776</v>
      </c>
      <c r="AD54" s="64">
        <v>1.7071864544399917</v>
      </c>
      <c r="AE54" s="64">
        <v>-0.55843835189000424</v>
      </c>
      <c r="AF54" s="64">
        <v>0.43842679166999426</v>
      </c>
      <c r="AG54" s="64">
        <v>1.0870686590100056</v>
      </c>
      <c r="AH54" s="64">
        <v>-2.2198129562500153</v>
      </c>
      <c r="AI54" s="64">
        <v>1.6824312664500067</v>
      </c>
      <c r="AJ54" s="64">
        <v>1.940756728290002</v>
      </c>
      <c r="AK54" s="64">
        <v>2.5829367520799908</v>
      </c>
      <c r="AL54" s="64">
        <v>-2.705769279219997</v>
      </c>
      <c r="AM54" s="67">
        <v>2.8566720978599824</v>
      </c>
    </row>
    <row r="55" spans="1:39" s="63" customFormat="1" ht="12" hidden="1" customHeight="1" outlineLevel="1">
      <c r="A55" s="14" t="s">
        <v>2</v>
      </c>
      <c r="B55" s="4" t="s">
        <v>36</v>
      </c>
      <c r="C55" s="60" t="s">
        <v>51</v>
      </c>
      <c r="D55" s="59" t="s">
        <v>51</v>
      </c>
      <c r="E55" s="59" t="s">
        <v>51</v>
      </c>
      <c r="F55" s="59" t="s">
        <v>51</v>
      </c>
      <c r="G55" s="59" t="s">
        <v>51</v>
      </c>
      <c r="H55" s="59" t="s">
        <v>51</v>
      </c>
      <c r="I55" s="59" t="s">
        <v>51</v>
      </c>
      <c r="J55" s="59" t="s">
        <v>51</v>
      </c>
      <c r="K55" s="59" t="s">
        <v>51</v>
      </c>
      <c r="L55" s="59" t="s">
        <v>51</v>
      </c>
      <c r="M55" s="59" t="s">
        <v>51</v>
      </c>
      <c r="N55" s="59" t="s">
        <v>51</v>
      </c>
      <c r="O55" s="59" t="s">
        <v>51</v>
      </c>
      <c r="P55" s="59" t="s">
        <v>51</v>
      </c>
      <c r="Q55" s="59" t="s">
        <v>51</v>
      </c>
      <c r="R55" s="59" t="s">
        <v>51</v>
      </c>
      <c r="S55" s="59" t="s">
        <v>51</v>
      </c>
      <c r="T55" s="59" t="s">
        <v>51</v>
      </c>
      <c r="U55" s="59" t="s">
        <v>51</v>
      </c>
      <c r="V55" s="59" t="s">
        <v>51</v>
      </c>
      <c r="W55" s="59" t="s">
        <v>51</v>
      </c>
      <c r="X55" s="59" t="s">
        <v>51</v>
      </c>
      <c r="Y55" s="59" t="s">
        <v>51</v>
      </c>
      <c r="Z55" s="59" t="s">
        <v>51</v>
      </c>
      <c r="AA55" s="59" t="s">
        <v>51</v>
      </c>
      <c r="AB55" s="59" t="s">
        <v>51</v>
      </c>
      <c r="AC55" s="59" t="s">
        <v>51</v>
      </c>
      <c r="AD55" s="59" t="s">
        <v>51</v>
      </c>
      <c r="AE55" s="59" t="s">
        <v>51</v>
      </c>
      <c r="AF55" s="59" t="s">
        <v>51</v>
      </c>
      <c r="AG55" s="59" t="s">
        <v>51</v>
      </c>
      <c r="AH55" s="59" t="s">
        <v>51</v>
      </c>
      <c r="AI55" s="59" t="s">
        <v>51</v>
      </c>
      <c r="AJ55" s="59" t="s">
        <v>51</v>
      </c>
      <c r="AK55" s="59" t="s">
        <v>51</v>
      </c>
      <c r="AL55" s="59" t="s">
        <v>51</v>
      </c>
      <c r="AM55" s="68" t="s">
        <v>51</v>
      </c>
    </row>
    <row r="56" spans="1:39" s="63" customFormat="1" ht="12" customHeight="1" collapsed="1">
      <c r="A56" s="14" t="s">
        <v>4</v>
      </c>
      <c r="B56" s="4" t="s">
        <v>5</v>
      </c>
      <c r="C56" s="62">
        <v>-8.2779616440000037E-2</v>
      </c>
      <c r="D56" s="61">
        <v>0.21857598105000001</v>
      </c>
      <c r="E56" s="61">
        <v>0.27848158171999998</v>
      </c>
      <c r="F56" s="61">
        <v>0.27846570734000003</v>
      </c>
      <c r="G56" s="61">
        <v>0.22276023831</v>
      </c>
      <c r="H56" s="61">
        <v>1.1244081569999991E-2</v>
      </c>
      <c r="I56" s="61">
        <v>-0.41985495782999999</v>
      </c>
      <c r="J56" s="61">
        <v>-0.62532389718000003</v>
      </c>
      <c r="K56" s="61">
        <v>-0.34289875920000007</v>
      </c>
      <c r="L56" s="61">
        <v>-0.42689661203999979</v>
      </c>
      <c r="M56" s="61">
        <v>-0.61514756762999989</v>
      </c>
      <c r="N56" s="61">
        <v>1.5042446700799996</v>
      </c>
      <c r="O56" s="61">
        <v>-0.79914354236999985</v>
      </c>
      <c r="P56" s="61">
        <v>-0.82048834048999997</v>
      </c>
      <c r="Q56" s="61">
        <v>-1.00751884058</v>
      </c>
      <c r="R56" s="61">
        <v>-1.1894893035200003</v>
      </c>
      <c r="S56" s="61">
        <v>5.2135024830000473E-2</v>
      </c>
      <c r="T56" s="61">
        <v>-1.58554676861</v>
      </c>
      <c r="U56" s="61">
        <v>-1.7378467613900002</v>
      </c>
      <c r="V56" s="61">
        <v>-1.5563657712000003</v>
      </c>
      <c r="W56" s="61">
        <v>-1.5897591689500004</v>
      </c>
      <c r="X56" s="61">
        <v>-1.4595570021799995</v>
      </c>
      <c r="Y56" s="61">
        <v>-1.4116136012599982</v>
      </c>
      <c r="Z56" s="61">
        <v>-1.1212495654800005</v>
      </c>
      <c r="AA56" s="61">
        <v>4.9658545267400003</v>
      </c>
      <c r="AB56" s="61">
        <v>0.59489635161000021</v>
      </c>
      <c r="AC56" s="61">
        <v>0.58619379829999985</v>
      </c>
      <c r="AD56" s="61">
        <v>0.92233445820999982</v>
      </c>
      <c r="AE56" s="61">
        <v>0.61361767709000015</v>
      </c>
      <c r="AF56" s="61">
        <v>0.82318858591000021</v>
      </c>
      <c r="AG56" s="61">
        <v>1.1220295049200004</v>
      </c>
      <c r="AH56" s="61">
        <v>-0.23681251094999969</v>
      </c>
      <c r="AI56" s="61">
        <v>2.4114136350000082E-2</v>
      </c>
      <c r="AJ56" s="61">
        <v>-0.2671192750399996</v>
      </c>
      <c r="AK56" s="61">
        <v>-0.20729859596999994</v>
      </c>
      <c r="AL56" s="61">
        <v>-0.29344851776999986</v>
      </c>
      <c r="AM56" s="69">
        <v>0.2055597606399997</v>
      </c>
    </row>
    <row r="57" spans="1:39" s="63" customFormat="1" ht="12" hidden="1" customHeight="1" outlineLevel="1">
      <c r="A57" s="14" t="s">
        <v>6</v>
      </c>
      <c r="B57" s="4" t="s">
        <v>7</v>
      </c>
      <c r="C57" s="60" t="s">
        <v>51</v>
      </c>
      <c r="D57" s="59" t="s">
        <v>51</v>
      </c>
      <c r="E57" s="59" t="s">
        <v>51</v>
      </c>
      <c r="F57" s="59" t="s">
        <v>51</v>
      </c>
      <c r="G57" s="59" t="s">
        <v>51</v>
      </c>
      <c r="H57" s="59" t="s">
        <v>51</v>
      </c>
      <c r="I57" s="59" t="s">
        <v>51</v>
      </c>
      <c r="J57" s="59" t="s">
        <v>51</v>
      </c>
      <c r="K57" s="59" t="s">
        <v>51</v>
      </c>
      <c r="L57" s="59" t="s">
        <v>51</v>
      </c>
      <c r="M57" s="59" t="s">
        <v>51</v>
      </c>
      <c r="N57" s="59" t="s">
        <v>51</v>
      </c>
      <c r="O57" s="59" t="s">
        <v>51</v>
      </c>
      <c r="P57" s="59" t="s">
        <v>51</v>
      </c>
      <c r="Q57" s="59" t="s">
        <v>51</v>
      </c>
      <c r="R57" s="59" t="s">
        <v>51</v>
      </c>
      <c r="S57" s="59" t="s">
        <v>51</v>
      </c>
      <c r="T57" s="59" t="s">
        <v>51</v>
      </c>
      <c r="U57" s="59" t="s">
        <v>51</v>
      </c>
      <c r="V57" s="59" t="s">
        <v>51</v>
      </c>
      <c r="W57" s="59" t="s">
        <v>51</v>
      </c>
      <c r="X57" s="59" t="s">
        <v>51</v>
      </c>
      <c r="Y57" s="59" t="s">
        <v>51</v>
      </c>
      <c r="Z57" s="59" t="s">
        <v>51</v>
      </c>
      <c r="AA57" s="59" t="s">
        <v>51</v>
      </c>
      <c r="AB57" s="59" t="s">
        <v>51</v>
      </c>
      <c r="AC57" s="59" t="s">
        <v>51</v>
      </c>
      <c r="AD57" s="59" t="s">
        <v>51</v>
      </c>
      <c r="AE57" s="59" t="s">
        <v>51</v>
      </c>
      <c r="AF57" s="59" t="s">
        <v>51</v>
      </c>
      <c r="AG57" s="59" t="s">
        <v>51</v>
      </c>
      <c r="AH57" s="59" t="s">
        <v>51</v>
      </c>
      <c r="AI57" s="59" t="s">
        <v>51</v>
      </c>
      <c r="AJ57" s="59" t="s">
        <v>51</v>
      </c>
      <c r="AK57" s="59" t="s">
        <v>51</v>
      </c>
      <c r="AL57" s="59" t="s">
        <v>51</v>
      </c>
      <c r="AM57" s="68" t="s">
        <v>51</v>
      </c>
    </row>
    <row r="58" spans="1:39" s="63" customFormat="1" ht="12" customHeight="1" collapsed="1">
      <c r="A58" s="14" t="s">
        <v>37</v>
      </c>
      <c r="B58" s="4" t="s">
        <v>38</v>
      </c>
      <c r="C58" s="60" t="str">
        <f t="shared" ref="C58:AL58" si="0">IF(AND(C55="–",C57="–"),"–",SUM(C55,C57))</f>
        <v>–</v>
      </c>
      <c r="D58" s="59" t="str">
        <f t="shared" si="0"/>
        <v>–</v>
      </c>
      <c r="E58" s="59" t="str">
        <f t="shared" si="0"/>
        <v>–</v>
      </c>
      <c r="F58" s="59" t="str">
        <f t="shared" si="0"/>
        <v>–</v>
      </c>
      <c r="G58" s="59" t="str">
        <f t="shared" si="0"/>
        <v>–</v>
      </c>
      <c r="H58" s="59" t="str">
        <f t="shared" si="0"/>
        <v>–</v>
      </c>
      <c r="I58" s="59" t="str">
        <f t="shared" si="0"/>
        <v>–</v>
      </c>
      <c r="J58" s="59" t="str">
        <f t="shared" si="0"/>
        <v>–</v>
      </c>
      <c r="K58" s="59" t="str">
        <f t="shared" si="0"/>
        <v>–</v>
      </c>
      <c r="L58" s="59" t="str">
        <f t="shared" si="0"/>
        <v>–</v>
      </c>
      <c r="M58" s="59" t="str">
        <f t="shared" si="0"/>
        <v>–</v>
      </c>
      <c r="N58" s="59" t="str">
        <f t="shared" si="0"/>
        <v>–</v>
      </c>
      <c r="O58" s="59" t="str">
        <f t="shared" si="0"/>
        <v>–</v>
      </c>
      <c r="P58" s="59" t="str">
        <f t="shared" si="0"/>
        <v>–</v>
      </c>
      <c r="Q58" s="59" t="str">
        <f t="shared" si="0"/>
        <v>–</v>
      </c>
      <c r="R58" s="59" t="str">
        <f t="shared" si="0"/>
        <v>–</v>
      </c>
      <c r="S58" s="59" t="str">
        <f t="shared" si="0"/>
        <v>–</v>
      </c>
      <c r="T58" s="59" t="str">
        <f t="shared" si="0"/>
        <v>–</v>
      </c>
      <c r="U58" s="59" t="str">
        <f t="shared" si="0"/>
        <v>–</v>
      </c>
      <c r="V58" s="59" t="str">
        <f t="shared" si="0"/>
        <v>–</v>
      </c>
      <c r="W58" s="59" t="str">
        <f t="shared" si="0"/>
        <v>–</v>
      </c>
      <c r="X58" s="59" t="str">
        <f t="shared" si="0"/>
        <v>–</v>
      </c>
      <c r="Y58" s="59" t="str">
        <f t="shared" si="0"/>
        <v>–</v>
      </c>
      <c r="Z58" s="59" t="str">
        <f t="shared" si="0"/>
        <v>–</v>
      </c>
      <c r="AA58" s="59" t="str">
        <f t="shared" si="0"/>
        <v>–</v>
      </c>
      <c r="AB58" s="59" t="str">
        <f t="shared" si="0"/>
        <v>–</v>
      </c>
      <c r="AC58" s="59" t="str">
        <f t="shared" si="0"/>
        <v>–</v>
      </c>
      <c r="AD58" s="59" t="str">
        <f t="shared" si="0"/>
        <v>–</v>
      </c>
      <c r="AE58" s="59" t="str">
        <f t="shared" si="0"/>
        <v>–</v>
      </c>
      <c r="AF58" s="59" t="str">
        <f t="shared" si="0"/>
        <v>–</v>
      </c>
      <c r="AG58" s="59" t="str">
        <f t="shared" si="0"/>
        <v>–</v>
      </c>
      <c r="AH58" s="59" t="str">
        <f t="shared" si="0"/>
        <v>–</v>
      </c>
      <c r="AI58" s="59" t="str">
        <f t="shared" si="0"/>
        <v>–</v>
      </c>
      <c r="AJ58" s="59" t="str">
        <f t="shared" si="0"/>
        <v>–</v>
      </c>
      <c r="AK58" s="59" t="str">
        <f t="shared" si="0"/>
        <v>–</v>
      </c>
      <c r="AL58" s="59" t="str">
        <f t="shared" si="0"/>
        <v>–</v>
      </c>
      <c r="AM58" s="68" t="str">
        <f t="shared" ref="AM58" si="1">IF(AND(AM55="–",AM57="–"),"–",SUM(AM55,AM57))</f>
        <v>–</v>
      </c>
    </row>
    <row r="59" spans="1:39" s="63" customFormat="1" ht="12" customHeight="1">
      <c r="A59" s="14" t="s">
        <v>8</v>
      </c>
      <c r="B59" s="4" t="s">
        <v>9</v>
      </c>
      <c r="C59" s="62">
        <v>12.000001877077013</v>
      </c>
      <c r="D59" s="61">
        <v>14.279998122922988</v>
      </c>
      <c r="E59" s="61">
        <v>16.672000000000001</v>
      </c>
      <c r="F59" s="61">
        <v>18.600000000000001</v>
      </c>
      <c r="G59" s="61">
        <v>19.966000000000001</v>
      </c>
      <c r="H59" s="61">
        <v>20.588046000000002</v>
      </c>
      <c r="I59" s="61">
        <v>19.342053999999976</v>
      </c>
      <c r="J59" s="61">
        <v>18.103788000000002</v>
      </c>
      <c r="K59" s="61">
        <v>25.932314234958554</v>
      </c>
      <c r="L59" s="61">
        <v>26.368797765041467</v>
      </c>
      <c r="M59" s="61">
        <v>36.131318176816102</v>
      </c>
      <c r="N59" s="61">
        <v>39.999681823183899</v>
      </c>
      <c r="O59" s="61">
        <v>45.150204307754002</v>
      </c>
      <c r="P59" s="61">
        <v>16.266795692245999</v>
      </c>
      <c r="Q59" s="61">
        <v>-20.021999999999998</v>
      </c>
      <c r="R59" s="61">
        <v>-31.408999999999999</v>
      </c>
      <c r="S59" s="61">
        <v>44.408999999999999</v>
      </c>
      <c r="T59" s="61">
        <v>23.090608353576158</v>
      </c>
      <c r="U59" s="61">
        <v>59.009194064397015</v>
      </c>
      <c r="V59" s="61">
        <v>40.729802409581261</v>
      </c>
      <c r="W59" s="61">
        <v>19.552527157864183</v>
      </c>
      <c r="X59" s="61">
        <v>-69.773104521231957</v>
      </c>
      <c r="Y59" s="61">
        <v>60.33596212174173</v>
      </c>
      <c r="Z59" s="61">
        <v>24.482157414071494</v>
      </c>
      <c r="AA59" s="61">
        <v>3.4146389719391008</v>
      </c>
      <c r="AB59" s="61">
        <v>47.123072473335078</v>
      </c>
      <c r="AC59" s="61">
        <v>45.089270182794543</v>
      </c>
      <c r="AD59" s="61">
        <v>58.126934994185341</v>
      </c>
      <c r="AE59" s="61">
        <v>8.9963313777460723</v>
      </c>
      <c r="AF59" s="61">
        <v>36.946849031116813</v>
      </c>
      <c r="AG59" s="61">
        <v>70.472909679113769</v>
      </c>
      <c r="AH59" s="61">
        <v>-21.596517857576604</v>
      </c>
      <c r="AI59" s="61">
        <v>131.32062909199951</v>
      </c>
      <c r="AJ59" s="61">
        <v>59.268595055346374</v>
      </c>
      <c r="AK59" s="61">
        <v>97.120444211561932</v>
      </c>
      <c r="AL59" s="61">
        <v>-95.923216181040047</v>
      </c>
      <c r="AM59" s="69">
        <v>62.091232659119882</v>
      </c>
    </row>
    <row r="60" spans="1:39" s="63" customFormat="1" ht="12" customHeight="1">
      <c r="A60" s="14" t="s">
        <v>23</v>
      </c>
      <c r="B60" s="4" t="s">
        <v>10</v>
      </c>
      <c r="C60" s="62">
        <v>-0.10438955024920872</v>
      </c>
      <c r="D60" s="61">
        <v>-0.12452906269551854</v>
      </c>
      <c r="E60" s="61">
        <v>-2.8255883889962467E-2</v>
      </c>
      <c r="F60" s="61">
        <v>0.24374048940344453</v>
      </c>
      <c r="G60" s="61">
        <v>-6.3992299517471865E-3</v>
      </c>
      <c r="H60" s="61">
        <v>-0.20956213612883592</v>
      </c>
      <c r="I60" s="61">
        <v>-0.1000189586804302</v>
      </c>
      <c r="J60" s="61">
        <v>0.12633860400000099</v>
      </c>
      <c r="K60" s="61">
        <v>-8.2021899999998024E-2</v>
      </c>
      <c r="L60" s="61">
        <v>-1.7328334618194278E-2</v>
      </c>
      <c r="M60" s="61">
        <v>0.38494608567999966</v>
      </c>
      <c r="N60" s="61">
        <v>0.21529563426000095</v>
      </c>
      <c r="O60" s="61">
        <v>0.12821722749999936</v>
      </c>
      <c r="P60" s="61">
        <v>-0.10440603448999899</v>
      </c>
      <c r="Q60" s="61">
        <v>-0.67749942644000116</v>
      </c>
      <c r="R60" s="61">
        <v>-9.1130941229999735E-2</v>
      </c>
      <c r="S60" s="61">
        <v>0.71952704160000025</v>
      </c>
      <c r="T60" s="61">
        <v>0.83193554537999803</v>
      </c>
      <c r="U60" s="61">
        <v>0.40123666444000172</v>
      </c>
      <c r="V60" s="61">
        <v>0.79426594969999953</v>
      </c>
      <c r="W60" s="61">
        <v>0.481181728309999</v>
      </c>
      <c r="X60" s="61">
        <v>-0.72821802687999848</v>
      </c>
      <c r="Y60" s="61">
        <v>-0.51237220436000097</v>
      </c>
      <c r="Z60" s="61">
        <v>0.49768960055999922</v>
      </c>
      <c r="AA60" s="61">
        <v>0.99768805849000086</v>
      </c>
      <c r="AB60" s="61">
        <v>2.5922646720299998</v>
      </c>
      <c r="AC60" s="61">
        <v>-0.1450997931899983</v>
      </c>
      <c r="AD60" s="61">
        <v>0.2564040023100006</v>
      </c>
      <c r="AE60" s="61">
        <v>-0.21038566638000156</v>
      </c>
      <c r="AF60" s="61">
        <v>0.18639600820000124</v>
      </c>
      <c r="AG60" s="61">
        <v>1.3653996392699956</v>
      </c>
      <c r="AH60" s="61">
        <v>0.91744490375000531</v>
      </c>
      <c r="AI60" s="61">
        <v>1.4156704151599953</v>
      </c>
      <c r="AJ60" s="61">
        <v>0.63187678307999884</v>
      </c>
      <c r="AK60" s="61">
        <v>-0.3794018593799956</v>
      </c>
      <c r="AL60" s="61">
        <v>-2.6436438047500013</v>
      </c>
      <c r="AM60" s="69">
        <v>-0.57562006814999767</v>
      </c>
    </row>
    <row r="61" spans="1:39" s="63" customFormat="1" ht="12" customHeight="1">
      <c r="A61" s="14" t="s">
        <v>11</v>
      </c>
      <c r="B61" s="4" t="s">
        <v>12</v>
      </c>
      <c r="C61" s="62">
        <v>0.64600325099866318</v>
      </c>
      <c r="D61" s="61">
        <v>0.64109711103880729</v>
      </c>
      <c r="E61" s="61">
        <v>0.77113834625880007</v>
      </c>
      <c r="F61" s="61">
        <v>0.72942612077206104</v>
      </c>
      <c r="G61" s="61">
        <v>0.87944243541960354</v>
      </c>
      <c r="H61" s="61">
        <v>0.79494187433347907</v>
      </c>
      <c r="I61" s="61">
        <v>0.93200073799999883</v>
      </c>
      <c r="J61" s="61">
        <v>1.3499024620000017</v>
      </c>
      <c r="K61" s="61">
        <v>1.6192163269999982</v>
      </c>
      <c r="L61" s="61">
        <v>1.8173184469999979</v>
      </c>
      <c r="M61" s="61">
        <v>1.8246355530000038</v>
      </c>
      <c r="N61" s="61">
        <v>1.7438357969999998</v>
      </c>
      <c r="O61" s="61">
        <v>1.8858101249999999</v>
      </c>
      <c r="P61" s="61">
        <v>1.9220570919999955</v>
      </c>
      <c r="Q61" s="61">
        <v>1.2351657130000022</v>
      </c>
      <c r="R61" s="61">
        <v>1.0043752160000039</v>
      </c>
      <c r="S61" s="61">
        <v>1.8464663279999949</v>
      </c>
      <c r="T61" s="61">
        <v>1.9048379229999992</v>
      </c>
      <c r="U61" s="61">
        <v>2.2883733860000066</v>
      </c>
      <c r="V61" s="61">
        <v>2.7847466349999959</v>
      </c>
      <c r="W61" s="61">
        <v>2.6740557809999954</v>
      </c>
      <c r="X61" s="61">
        <v>-2.0583991059999898</v>
      </c>
      <c r="Y61" s="61">
        <v>2.3800270959999907</v>
      </c>
      <c r="Z61" s="61">
        <v>1.4351549720000039</v>
      </c>
      <c r="AA61" s="61">
        <v>2.0781442459999964</v>
      </c>
      <c r="AB61" s="61">
        <v>2.7252472730000155</v>
      </c>
      <c r="AC61" s="61">
        <v>1.6833389139999855</v>
      </c>
      <c r="AD61" s="61">
        <v>1.720748621000006</v>
      </c>
      <c r="AE61" s="61">
        <v>1.5710211119999877</v>
      </c>
      <c r="AF61" s="61">
        <v>1.0872578660000145</v>
      </c>
      <c r="AG61" s="61">
        <v>1.9602794599999906</v>
      </c>
      <c r="AH61" s="61">
        <v>6.4423497750000021</v>
      </c>
      <c r="AI61" s="61">
        <v>3.753642596000005</v>
      </c>
      <c r="AJ61" s="61">
        <v>2.6375588219999919</v>
      </c>
      <c r="AK61" s="61">
        <v>4.0495270279999964</v>
      </c>
      <c r="AL61" s="61">
        <v>-5.7990472999099874</v>
      </c>
      <c r="AM61" s="69">
        <v>1.519622657203916</v>
      </c>
    </row>
    <row r="62" spans="1:39" s="63" customFormat="1" ht="12" customHeight="1">
      <c r="A62" s="14" t="s">
        <v>13</v>
      </c>
      <c r="B62" s="4" t="s">
        <v>14</v>
      </c>
      <c r="C62" s="62">
        <v>0.28989486574999995</v>
      </c>
      <c r="D62" s="61">
        <v>6.0345680330000054E-2</v>
      </c>
      <c r="E62" s="61">
        <v>8.0057846770000052E-2</v>
      </c>
      <c r="F62" s="61">
        <v>0.17458725698999991</v>
      </c>
      <c r="G62" s="61">
        <v>0.26330876237</v>
      </c>
      <c r="H62" s="61">
        <v>0.32242325581999987</v>
      </c>
      <c r="I62" s="61">
        <v>0.41922108678000009</v>
      </c>
      <c r="J62" s="61">
        <v>0.45584717410000003</v>
      </c>
      <c r="K62" s="61">
        <v>0.23895213978000002</v>
      </c>
      <c r="L62" s="61">
        <v>0.25623282662999991</v>
      </c>
      <c r="M62" s="61">
        <v>0.38664267303000011</v>
      </c>
      <c r="N62" s="61">
        <v>-1.9493232407300001</v>
      </c>
      <c r="O62" s="61">
        <v>0.21275118626000003</v>
      </c>
      <c r="P62" s="61">
        <v>0.19151272032999994</v>
      </c>
      <c r="Q62" s="61">
        <v>0.11960364819000011</v>
      </c>
      <c r="R62" s="61">
        <v>-3.0063058359999957E-2</v>
      </c>
      <c r="S62" s="61">
        <v>-1.2710052421999998</v>
      </c>
      <c r="T62" s="61">
        <v>0.40603488800999993</v>
      </c>
      <c r="U62" s="61">
        <v>0.18237093878000002</v>
      </c>
      <c r="V62" s="61">
        <v>-0.32139789322000006</v>
      </c>
      <c r="W62" s="61">
        <v>-0.39709082998000006</v>
      </c>
      <c r="X62" s="61">
        <v>-0.66081556871000025</v>
      </c>
      <c r="Y62" s="61">
        <v>-0.47362648267000007</v>
      </c>
      <c r="Z62" s="61">
        <v>-0.59718721672000019</v>
      </c>
      <c r="AA62" s="61">
        <v>9.7267542319999692E-2</v>
      </c>
      <c r="AB62" s="61">
        <v>0.14774036924000014</v>
      </c>
      <c r="AC62" s="61">
        <v>0.14109359840000019</v>
      </c>
      <c r="AD62" s="61">
        <v>0.16983587491999999</v>
      </c>
      <c r="AE62" s="61">
        <v>0.10786841035000003</v>
      </c>
      <c r="AF62" s="61">
        <v>-5.1614974760000064E-2</v>
      </c>
      <c r="AG62" s="61">
        <v>1.2409506879999931E-2</v>
      </c>
      <c r="AH62" s="61">
        <v>-1.1834481989999653E-2</v>
      </c>
      <c r="AI62" s="61">
        <v>0.14228227615999986</v>
      </c>
      <c r="AJ62" s="61">
        <v>0.18381884821999983</v>
      </c>
      <c r="AK62" s="61">
        <v>0.23107002513999952</v>
      </c>
      <c r="AL62" s="61">
        <v>3.3073840670000069E-2</v>
      </c>
      <c r="AM62" s="69">
        <v>0.24566227359999973</v>
      </c>
    </row>
    <row r="63" spans="1:39" s="63" customFormat="1" ht="12" customHeight="1">
      <c r="A63" s="14" t="s">
        <v>15</v>
      </c>
      <c r="B63" s="4" t="s">
        <v>16</v>
      </c>
      <c r="C63" s="62">
        <v>0.20554758956999991</v>
      </c>
      <c r="D63" s="61">
        <v>0.35651051876999995</v>
      </c>
      <c r="E63" s="61">
        <v>0.53414815183999986</v>
      </c>
      <c r="F63" s="61">
        <v>0.28396087334999992</v>
      </c>
      <c r="G63" s="61">
        <v>-0.47383621562000028</v>
      </c>
      <c r="H63" s="61">
        <v>-2.6571038839199996</v>
      </c>
      <c r="I63" s="61">
        <v>-2.4298178133200001</v>
      </c>
      <c r="J63" s="61">
        <v>-2.2413248103500005</v>
      </c>
      <c r="K63" s="61">
        <v>0.24727727021999998</v>
      </c>
      <c r="L63" s="61">
        <v>-0.16844519700000182</v>
      </c>
      <c r="M63" s="61">
        <v>-2.2830999999999992</v>
      </c>
      <c r="N63" s="61">
        <v>-0.33289999999999964</v>
      </c>
      <c r="O63" s="61">
        <v>1.3226999999999989</v>
      </c>
      <c r="P63" s="61">
        <v>2.9353000000000016</v>
      </c>
      <c r="Q63" s="61">
        <v>3.4365999999999999</v>
      </c>
      <c r="R63" s="61">
        <v>2.0034000000000005</v>
      </c>
      <c r="S63" s="61">
        <v>-0.80790000000000051</v>
      </c>
      <c r="T63" s="61">
        <v>-2.2718999999999987</v>
      </c>
      <c r="U63" s="61">
        <v>-1.8782999999999992</v>
      </c>
      <c r="V63" s="61">
        <v>-1.0542000000000007</v>
      </c>
      <c r="W63" s="61">
        <v>2.1500000000000911E-2</v>
      </c>
      <c r="X63" s="61">
        <v>0.61767388282000046</v>
      </c>
      <c r="Y63" s="61">
        <v>-1.4637934706899995</v>
      </c>
      <c r="Z63" s="61">
        <v>-1.7050573952899994</v>
      </c>
      <c r="AA63" s="61">
        <v>1.6274504837199992</v>
      </c>
      <c r="AB63" s="61">
        <v>1.157906390000002</v>
      </c>
      <c r="AC63" s="61">
        <v>0.5873027370900008</v>
      </c>
      <c r="AD63" s="61">
        <v>0.73732141921000316</v>
      </c>
      <c r="AE63" s="61">
        <v>0.60985738656000099</v>
      </c>
      <c r="AF63" s="61">
        <v>0.15553569804000289</v>
      </c>
      <c r="AG63" s="61">
        <v>0.40138748150999892</v>
      </c>
      <c r="AH63" s="61">
        <v>1.1733116450899996</v>
      </c>
      <c r="AI63" s="61">
        <v>1.5640097850699994</v>
      </c>
      <c r="AJ63" s="61">
        <v>0.14477106934999756</v>
      </c>
      <c r="AK63" s="61">
        <v>-0.18578757420999864</v>
      </c>
      <c r="AL63" s="61">
        <v>2.3066550476600014</v>
      </c>
      <c r="AM63" s="69">
        <v>2.7601981102000019</v>
      </c>
    </row>
    <row r="64" spans="1:39" s="58" customFormat="1" ht="12" customHeight="1">
      <c r="A64" s="14" t="s">
        <v>48</v>
      </c>
      <c r="B64" s="4" t="s">
        <v>47</v>
      </c>
      <c r="C64" s="62">
        <v>4.3371000000000097E-2</v>
      </c>
      <c r="D64" s="61">
        <v>4.4060999999999698E-2</v>
      </c>
      <c r="E64" s="61">
        <v>4.1567000000000465E-2</v>
      </c>
      <c r="F64" s="61">
        <v>3.4064142299999732E-2</v>
      </c>
      <c r="G64" s="61">
        <v>6.0305986209999898E-2</v>
      </c>
      <c r="H64" s="61">
        <v>6.0194034280000322E-2</v>
      </c>
      <c r="I64" s="61">
        <v>-2.9137930000024424E-4</v>
      </c>
      <c r="J64" s="61">
        <v>-2.8450334299999668E-2</v>
      </c>
      <c r="K64" s="61">
        <v>-3.9772693399999753E-2</v>
      </c>
      <c r="L64" s="61">
        <v>-1.4031219799999235E-3</v>
      </c>
      <c r="M64" s="61">
        <v>1.7857622299998184E-3</v>
      </c>
      <c r="N64" s="61">
        <v>-1.023598704000051E-2</v>
      </c>
      <c r="O64" s="61">
        <v>5.5723255910000262E-2</v>
      </c>
      <c r="P64" s="61">
        <v>0.11284976680999989</v>
      </c>
      <c r="Q64" s="61">
        <v>0.13648063537000008</v>
      </c>
      <c r="R64" s="61">
        <v>0.12018864674000088</v>
      </c>
      <c r="S64" s="61">
        <v>6.8784888140000472E-2</v>
      </c>
      <c r="T64" s="61">
        <v>3.2733626970001754E-2</v>
      </c>
      <c r="U64" s="61">
        <v>6.3747940550000742E-2</v>
      </c>
      <c r="V64" s="61">
        <v>2.9428350629999839E-2</v>
      </c>
      <c r="W64" s="61">
        <v>5.4869326760000149E-2</v>
      </c>
      <c r="X64" s="61">
        <v>4.6945821089999298E-2</v>
      </c>
      <c r="Y64" s="61">
        <v>0.2410855249999995</v>
      </c>
      <c r="Z64" s="61">
        <v>-0.1</v>
      </c>
      <c r="AA64" s="61">
        <v>-0.35523373899999977</v>
      </c>
      <c r="AB64" s="61">
        <v>0.16003112199999986</v>
      </c>
      <c r="AC64" s="61">
        <v>0.14249321599999984</v>
      </c>
      <c r="AD64" s="61">
        <v>0.36089705400000005</v>
      </c>
      <c r="AE64" s="61">
        <v>-0.4285668529999998</v>
      </c>
      <c r="AF64" s="61">
        <v>-1.6396822000000158E-2</v>
      </c>
      <c r="AG64" s="61">
        <v>0.51154926999999994</v>
      </c>
      <c r="AH64" s="61">
        <v>-0.395983103</v>
      </c>
      <c r="AI64" s="61">
        <v>0.216620547</v>
      </c>
      <c r="AJ64" s="61">
        <v>0.28086234100000002</v>
      </c>
      <c r="AK64" s="61">
        <v>0.21883464600000024</v>
      </c>
      <c r="AL64" s="61">
        <v>-1.2445200999999998E-2</v>
      </c>
      <c r="AM64" s="69">
        <v>0.25136930899999971</v>
      </c>
    </row>
    <row r="65" spans="1:39" s="58" customFormat="1" ht="12" customHeight="1">
      <c r="A65" s="14" t="s">
        <v>32</v>
      </c>
      <c r="B65" s="4" t="s">
        <v>33</v>
      </c>
      <c r="C65" s="60" t="s">
        <v>51</v>
      </c>
      <c r="D65" s="59" t="s">
        <v>51</v>
      </c>
      <c r="E65" s="59" t="s">
        <v>51</v>
      </c>
      <c r="F65" s="59" t="s">
        <v>51</v>
      </c>
      <c r="G65" s="59" t="s">
        <v>51</v>
      </c>
      <c r="H65" s="59" t="s">
        <v>51</v>
      </c>
      <c r="I65" s="59" t="s">
        <v>51</v>
      </c>
      <c r="J65" s="59" t="s">
        <v>51</v>
      </c>
      <c r="K65" s="59" t="s">
        <v>51</v>
      </c>
      <c r="L65" s="59" t="s">
        <v>51</v>
      </c>
      <c r="M65" s="59" t="s">
        <v>51</v>
      </c>
      <c r="N65" s="59" t="s">
        <v>51</v>
      </c>
      <c r="O65" s="59" t="s">
        <v>51</v>
      </c>
      <c r="P65" s="59" t="s">
        <v>51</v>
      </c>
      <c r="Q65" s="59" t="s">
        <v>51</v>
      </c>
      <c r="R65" s="59" t="s">
        <v>51</v>
      </c>
      <c r="S65" s="59" t="s">
        <v>51</v>
      </c>
      <c r="T65" s="59" t="s">
        <v>51</v>
      </c>
      <c r="U65" s="59" t="s">
        <v>51</v>
      </c>
      <c r="V65" s="59" t="s">
        <v>51</v>
      </c>
      <c r="W65" s="59" t="s">
        <v>51</v>
      </c>
      <c r="X65" s="59" t="s">
        <v>51</v>
      </c>
      <c r="Y65" s="59" t="s">
        <v>51</v>
      </c>
      <c r="Z65" s="59" t="s">
        <v>51</v>
      </c>
      <c r="AA65" s="59" t="s">
        <v>51</v>
      </c>
      <c r="AB65" s="59" t="s">
        <v>51</v>
      </c>
      <c r="AC65" s="59" t="s">
        <v>51</v>
      </c>
      <c r="AD65" s="59" t="s">
        <v>51</v>
      </c>
      <c r="AE65" s="59" t="s">
        <v>51</v>
      </c>
      <c r="AF65" s="59" t="s">
        <v>51</v>
      </c>
      <c r="AG65" s="59" t="s">
        <v>51</v>
      </c>
      <c r="AH65" s="59" t="s">
        <v>51</v>
      </c>
      <c r="AI65" s="59" t="s">
        <v>51</v>
      </c>
      <c r="AJ65" s="59" t="s">
        <v>51</v>
      </c>
      <c r="AK65" s="59" t="s">
        <v>51</v>
      </c>
      <c r="AL65" s="59" t="s">
        <v>51</v>
      </c>
      <c r="AM65" s="68" t="s">
        <v>51</v>
      </c>
    </row>
    <row r="66" spans="1:39" s="58" customFormat="1" ht="12" customHeight="1">
      <c r="A66" s="14" t="s">
        <v>34</v>
      </c>
      <c r="B66" s="4" t="s">
        <v>35</v>
      </c>
      <c r="C66" s="60" t="s">
        <v>51</v>
      </c>
      <c r="D66" s="59" t="s">
        <v>51</v>
      </c>
      <c r="E66" s="59" t="s">
        <v>51</v>
      </c>
      <c r="F66" s="59" t="s">
        <v>51</v>
      </c>
      <c r="G66" s="59" t="s">
        <v>51</v>
      </c>
      <c r="H66" s="59" t="s">
        <v>51</v>
      </c>
      <c r="I66" s="59" t="s">
        <v>51</v>
      </c>
      <c r="J66" s="59" t="s">
        <v>51</v>
      </c>
      <c r="K66" s="59" t="s">
        <v>51</v>
      </c>
      <c r="L66" s="59" t="s">
        <v>51</v>
      </c>
      <c r="M66" s="59" t="s">
        <v>51</v>
      </c>
      <c r="N66" s="59" t="s">
        <v>51</v>
      </c>
      <c r="O66" s="59" t="s">
        <v>51</v>
      </c>
      <c r="P66" s="59" t="s">
        <v>51</v>
      </c>
      <c r="Q66" s="59" t="s">
        <v>51</v>
      </c>
      <c r="R66" s="59" t="s">
        <v>51</v>
      </c>
      <c r="S66" s="59" t="s">
        <v>51</v>
      </c>
      <c r="T66" s="59" t="s">
        <v>51</v>
      </c>
      <c r="U66" s="59" t="s">
        <v>51</v>
      </c>
      <c r="V66" s="59" t="s">
        <v>51</v>
      </c>
      <c r="W66" s="59" t="s">
        <v>51</v>
      </c>
      <c r="X66" s="59" t="s">
        <v>51</v>
      </c>
      <c r="Y66" s="59" t="s">
        <v>51</v>
      </c>
      <c r="Z66" s="59" t="s">
        <v>51</v>
      </c>
      <c r="AA66" s="59" t="s">
        <v>51</v>
      </c>
      <c r="AB66" s="59" t="s">
        <v>51</v>
      </c>
      <c r="AC66" s="59" t="s">
        <v>51</v>
      </c>
      <c r="AD66" s="59" t="s">
        <v>51</v>
      </c>
      <c r="AE66" s="59" t="s">
        <v>51</v>
      </c>
      <c r="AF66" s="59" t="s">
        <v>51</v>
      </c>
      <c r="AG66" s="59" t="s">
        <v>51</v>
      </c>
      <c r="AH66" s="59" t="s">
        <v>51</v>
      </c>
      <c r="AI66" s="59" t="s">
        <v>51</v>
      </c>
      <c r="AJ66" s="59" t="s">
        <v>51</v>
      </c>
      <c r="AK66" s="59" t="s">
        <v>51</v>
      </c>
      <c r="AL66" s="59" t="s">
        <v>51</v>
      </c>
      <c r="AM66" s="68" t="s">
        <v>51</v>
      </c>
    </row>
    <row r="67" spans="1:39" s="19" customFormat="1" ht="30" customHeight="1">
      <c r="A67" s="11" t="s">
        <v>28</v>
      </c>
      <c r="B67" s="12" t="s">
        <v>29</v>
      </c>
      <c r="C67" s="54">
        <v>13.80092140318647</v>
      </c>
      <c r="D67" s="53">
        <v>16.407475770606279</v>
      </c>
      <c r="E67" s="53">
        <v>20.063743035298835</v>
      </c>
      <c r="F67" s="53">
        <v>22.371478842235508</v>
      </c>
      <c r="G67" s="53">
        <v>23.256934754457859</v>
      </c>
      <c r="H67" s="53">
        <v>20.863835367434646</v>
      </c>
      <c r="I67" s="53">
        <v>18.553080159129539</v>
      </c>
      <c r="J67" s="53">
        <v>17.701574091929999</v>
      </c>
      <c r="K67" s="53">
        <v>27.581895038238564</v>
      </c>
      <c r="L67" s="53">
        <v>27.799694531533277</v>
      </c>
      <c r="M67" s="53">
        <v>35.247682108766099</v>
      </c>
      <c r="N67" s="53">
        <v>39.777038781203899</v>
      </c>
      <c r="O67" s="53">
        <v>47.776529271943993</v>
      </c>
      <c r="P67" s="53">
        <v>21.573630453316003</v>
      </c>
      <c r="Q67" s="53">
        <v>-16.240887412459994</v>
      </c>
      <c r="R67" s="53">
        <v>-29.782981040800003</v>
      </c>
      <c r="S67" s="53">
        <v>46.993923960359993</v>
      </c>
      <c r="T67" s="53">
        <v>24.372723093616166</v>
      </c>
      <c r="U67" s="53">
        <v>60.713421102737023</v>
      </c>
      <c r="V67" s="53">
        <v>44.113801981671244</v>
      </c>
      <c r="W67" s="53">
        <v>29.333525037744192</v>
      </c>
      <c r="X67" s="53">
        <v>-76.301452001041937</v>
      </c>
      <c r="Y67" s="53">
        <v>63.01259768218172</v>
      </c>
      <c r="Z67" s="53">
        <v>24.78231064914149</v>
      </c>
      <c r="AA67" s="53">
        <v>8.8138719500591041</v>
      </c>
      <c r="AB67" s="53">
        <v>56.527501531835085</v>
      </c>
      <c r="AC67" s="53">
        <v>48.992182454564542</v>
      </c>
      <c r="AD67" s="53">
        <v>64.00166287827534</v>
      </c>
      <c r="AE67" s="53">
        <v>10.701305092476053</v>
      </c>
      <c r="AF67" s="53">
        <v>39.569642184176821</v>
      </c>
      <c r="AG67" s="53">
        <v>76.933033200703747</v>
      </c>
      <c r="AH67" s="53">
        <v>-15.927854585926612</v>
      </c>
      <c r="AI67" s="53">
        <v>140.11940011418949</v>
      </c>
      <c r="AJ67" s="53">
        <v>64.821120372246369</v>
      </c>
      <c r="AK67" s="53">
        <v>103.43032463322191</v>
      </c>
      <c r="AL67" s="53">
        <v>-105.03784139536002</v>
      </c>
      <c r="AM67" s="70">
        <v>69.3546967994738</v>
      </c>
    </row>
    <row r="68" spans="1:39" s="19" customFormat="1" ht="11.25" customHeight="1">
      <c r="A68" s="14" t="s">
        <v>0</v>
      </c>
      <c r="B68" s="4" t="s">
        <v>1</v>
      </c>
      <c r="C68" s="57">
        <v>0.79799314294647405</v>
      </c>
      <c r="D68" s="56">
        <v>0.93197563806179096</v>
      </c>
      <c r="E68" s="56">
        <v>1.6970734509581853</v>
      </c>
      <c r="F68" s="56">
        <v>2.0229904876732907</v>
      </c>
      <c r="G68" s="56">
        <v>2.3402474979887558</v>
      </c>
      <c r="H68" s="56">
        <v>1.9768194280995595</v>
      </c>
      <c r="I68" s="56">
        <v>0.84076551520655629</v>
      </c>
      <c r="J68" s="56">
        <v>0.60072487337306302</v>
      </c>
      <c r="K68" s="56">
        <v>3.7889519105057841E-2</v>
      </c>
      <c r="L68" s="56">
        <v>-4.4322993951063837E-2</v>
      </c>
      <c r="M68" s="56">
        <v>-0.58818982584129842</v>
      </c>
      <c r="N68" s="56">
        <v>-1.3989455501557568</v>
      </c>
      <c r="O68" s="56">
        <v>-0.23777724793561719</v>
      </c>
      <c r="P68" s="56">
        <v>1.0066609249637803</v>
      </c>
      <c r="Q68" s="56">
        <v>1.0405018065701224</v>
      </c>
      <c r="R68" s="56">
        <v>1.2100830563079945</v>
      </c>
      <c r="S68" s="56">
        <v>1.0661192687500771</v>
      </c>
      <c r="T68" s="56">
        <v>1.2630460470914222</v>
      </c>
      <c r="U68" s="56">
        <v>1.1534253418203042</v>
      </c>
      <c r="V68" s="56">
        <v>1.9371948046417493</v>
      </c>
      <c r="W68" s="56">
        <v>2.1284503670852719</v>
      </c>
      <c r="X68" s="56">
        <v>3.0879738724260752</v>
      </c>
      <c r="Y68" s="56">
        <v>1.9051975410471131</v>
      </c>
      <c r="Z68" s="56">
        <v>1.4579742878465549</v>
      </c>
      <c r="AA68" s="56">
        <v>1.154563385300251</v>
      </c>
      <c r="AB68" s="56">
        <v>1.070390813330123</v>
      </c>
      <c r="AC68" s="56">
        <v>0.74424506150270464</v>
      </c>
      <c r="AD68" s="56">
        <v>0.46414567980094579</v>
      </c>
      <c r="AE68" s="56">
        <v>0.16382443014356976</v>
      </c>
      <c r="AF68" s="56">
        <v>-0.14504805019003833</v>
      </c>
      <c r="AG68" s="56">
        <v>-0.37478241867961332</v>
      </c>
      <c r="AH68" s="56">
        <v>-0.46968787746099405</v>
      </c>
      <c r="AI68" s="56">
        <v>-0.56483281377626549</v>
      </c>
      <c r="AJ68" s="56">
        <v>1.1112896087125919</v>
      </c>
      <c r="AK68" s="56">
        <v>1.4173096361414281</v>
      </c>
      <c r="AL68" s="56">
        <v>2.2001861637383553</v>
      </c>
      <c r="AM68" s="71">
        <v>1.8779164543429361</v>
      </c>
    </row>
    <row r="69" spans="1:39" s="19" customFormat="1" ht="11.25" hidden="1" customHeight="1" outlineLevel="1">
      <c r="A69" s="14" t="s">
        <v>2</v>
      </c>
      <c r="B69" s="4" t="s">
        <v>3</v>
      </c>
      <c r="C69" s="55" t="s">
        <v>51</v>
      </c>
      <c r="D69" s="20" t="s">
        <v>51</v>
      </c>
      <c r="E69" s="20" t="s">
        <v>51</v>
      </c>
      <c r="F69" s="20" t="s">
        <v>51</v>
      </c>
      <c r="G69" s="20" t="s">
        <v>51</v>
      </c>
      <c r="H69" s="20" t="s">
        <v>51</v>
      </c>
      <c r="I69" s="20" t="s">
        <v>51</v>
      </c>
      <c r="J69" s="20" t="s">
        <v>51</v>
      </c>
      <c r="K69" s="20" t="s">
        <v>51</v>
      </c>
      <c r="L69" s="20" t="s">
        <v>51</v>
      </c>
      <c r="M69" s="20" t="s">
        <v>51</v>
      </c>
      <c r="N69" s="20" t="s">
        <v>51</v>
      </c>
      <c r="O69" s="20" t="s">
        <v>51</v>
      </c>
      <c r="P69" s="20" t="s">
        <v>51</v>
      </c>
      <c r="Q69" s="20" t="s">
        <v>51</v>
      </c>
      <c r="R69" s="20" t="s">
        <v>51</v>
      </c>
      <c r="S69" s="20" t="s">
        <v>51</v>
      </c>
      <c r="T69" s="20" t="s">
        <v>51</v>
      </c>
      <c r="U69" s="20" t="s">
        <v>51</v>
      </c>
      <c r="V69" s="20" t="s">
        <v>51</v>
      </c>
      <c r="W69" s="20" t="s">
        <v>51</v>
      </c>
      <c r="X69" s="20" t="s">
        <v>51</v>
      </c>
      <c r="Y69" s="20" t="s">
        <v>51</v>
      </c>
      <c r="Z69" s="20" t="s">
        <v>51</v>
      </c>
      <c r="AA69" s="20" t="s">
        <v>51</v>
      </c>
      <c r="AB69" s="20" t="s">
        <v>51</v>
      </c>
      <c r="AC69" s="20" t="s">
        <v>51</v>
      </c>
      <c r="AD69" s="20" t="s">
        <v>51</v>
      </c>
      <c r="AE69" s="20" t="s">
        <v>51</v>
      </c>
      <c r="AF69" s="20" t="s">
        <v>51</v>
      </c>
      <c r="AG69" s="20" t="s">
        <v>51</v>
      </c>
      <c r="AH69" s="20" t="s">
        <v>51</v>
      </c>
      <c r="AI69" s="20" t="s">
        <v>51</v>
      </c>
      <c r="AJ69" s="20" t="s">
        <v>51</v>
      </c>
      <c r="AK69" s="20" t="s">
        <v>51</v>
      </c>
      <c r="AL69" s="20" t="s">
        <v>51</v>
      </c>
      <c r="AM69" s="72" t="s">
        <v>51</v>
      </c>
    </row>
    <row r="70" spans="1:39" s="19" customFormat="1" ht="11.25" customHeight="1" collapsed="1">
      <c r="A70" s="14" t="s">
        <v>4</v>
      </c>
      <c r="B70" s="4" t="s">
        <v>5</v>
      </c>
      <c r="C70" s="57">
        <v>-8.2779616440000148E-2</v>
      </c>
      <c r="D70" s="56">
        <v>0.21857598105000034</v>
      </c>
      <c r="E70" s="56">
        <v>0.2784815817199992</v>
      </c>
      <c r="F70" s="56">
        <v>0.27846570733999854</v>
      </c>
      <c r="G70" s="56">
        <v>0.22276023831000111</v>
      </c>
      <c r="H70" s="56">
        <v>1.1244081570000163E-2</v>
      </c>
      <c r="I70" s="56">
        <v>-0.41985495783000076</v>
      </c>
      <c r="J70" s="56">
        <v>-0.62532389718000014</v>
      </c>
      <c r="K70" s="56">
        <v>-0.34289875919999852</v>
      </c>
      <c r="L70" s="56">
        <v>-0.42689661204000001</v>
      </c>
      <c r="M70" s="56">
        <v>-0.61514756762999878</v>
      </c>
      <c r="N70" s="56">
        <v>-0.69575532991999989</v>
      </c>
      <c r="O70" s="56">
        <v>-0.7991435423700004</v>
      </c>
      <c r="P70" s="56">
        <v>-0.8204883404899983</v>
      </c>
      <c r="Q70" s="56">
        <v>-1.00751884058</v>
      </c>
      <c r="R70" s="56">
        <v>-1.1894893035200003</v>
      </c>
      <c r="S70" s="56">
        <v>-1.4478649751699959</v>
      </c>
      <c r="T70" s="56">
        <v>-1.5855467686099964</v>
      </c>
      <c r="U70" s="56">
        <v>-1.7378467613899993</v>
      </c>
      <c r="V70" s="56">
        <v>-1.5563657711999968</v>
      </c>
      <c r="W70" s="56">
        <v>-1.5897591689500004</v>
      </c>
      <c r="X70" s="56">
        <v>-1.4595570021799995</v>
      </c>
      <c r="Y70" s="56">
        <v>-1.4116136012599982</v>
      </c>
      <c r="Z70" s="56">
        <v>-1.1212495654799997</v>
      </c>
      <c r="AA70" s="56">
        <v>-2.4799155830849486E-2</v>
      </c>
      <c r="AB70" s="56">
        <v>0.46416718563067116</v>
      </c>
      <c r="AC70" s="56">
        <v>0.56534303639759131</v>
      </c>
      <c r="AD70" s="56">
        <v>0.75358806753413587</v>
      </c>
      <c r="AE70" s="56">
        <v>0.70964350525041298</v>
      </c>
      <c r="AF70" s="56">
        <v>0.75256111266874359</v>
      </c>
      <c r="AG70" s="56">
        <v>0.88548078006324249</v>
      </c>
      <c r="AH70" s="56">
        <v>6.8396908476443061E-3</v>
      </c>
      <c r="AI70" s="56">
        <v>-0.30244326733456545</v>
      </c>
      <c r="AJ70" s="56">
        <v>-0.37095380475719503</v>
      </c>
      <c r="AK70" s="56">
        <v>-0.31906801561692372</v>
      </c>
      <c r="AL70" s="56">
        <v>0.17051708548941133</v>
      </c>
      <c r="AM70" s="71">
        <v>0.108681889253814</v>
      </c>
    </row>
    <row r="71" spans="1:39" s="19" customFormat="1" ht="11.25" hidden="1" customHeight="1" outlineLevel="1">
      <c r="A71" s="14" t="s">
        <v>6</v>
      </c>
      <c r="B71" s="4" t="s">
        <v>7</v>
      </c>
      <c r="C71" s="55" t="s">
        <v>51</v>
      </c>
      <c r="D71" s="20" t="s">
        <v>51</v>
      </c>
      <c r="E71" s="20" t="s">
        <v>51</v>
      </c>
      <c r="F71" s="20" t="s">
        <v>51</v>
      </c>
      <c r="G71" s="20" t="s">
        <v>51</v>
      </c>
      <c r="H71" s="20" t="s">
        <v>51</v>
      </c>
      <c r="I71" s="20" t="s">
        <v>51</v>
      </c>
      <c r="J71" s="20" t="s">
        <v>51</v>
      </c>
      <c r="K71" s="20" t="s">
        <v>51</v>
      </c>
      <c r="L71" s="20" t="s">
        <v>51</v>
      </c>
      <c r="M71" s="20" t="s">
        <v>51</v>
      </c>
      <c r="N71" s="20" t="s">
        <v>51</v>
      </c>
      <c r="O71" s="20" t="s">
        <v>51</v>
      </c>
      <c r="P71" s="20" t="s">
        <v>51</v>
      </c>
      <c r="Q71" s="20" t="s">
        <v>51</v>
      </c>
      <c r="R71" s="20" t="s">
        <v>51</v>
      </c>
      <c r="S71" s="20" t="s">
        <v>51</v>
      </c>
      <c r="T71" s="20" t="s">
        <v>51</v>
      </c>
      <c r="U71" s="20" t="s">
        <v>51</v>
      </c>
      <c r="V71" s="20" t="s">
        <v>51</v>
      </c>
      <c r="W71" s="20" t="s">
        <v>51</v>
      </c>
      <c r="X71" s="20" t="s">
        <v>51</v>
      </c>
      <c r="Y71" s="20" t="s">
        <v>51</v>
      </c>
      <c r="Z71" s="20" t="s">
        <v>51</v>
      </c>
      <c r="AA71" s="20" t="s">
        <v>51</v>
      </c>
      <c r="AB71" s="20" t="s">
        <v>51</v>
      </c>
      <c r="AC71" s="20" t="s">
        <v>51</v>
      </c>
      <c r="AD71" s="20" t="s">
        <v>51</v>
      </c>
      <c r="AE71" s="20" t="s">
        <v>51</v>
      </c>
      <c r="AF71" s="20" t="s">
        <v>51</v>
      </c>
      <c r="AG71" s="20" t="s">
        <v>51</v>
      </c>
      <c r="AH71" s="20" t="s">
        <v>51</v>
      </c>
      <c r="AI71" s="20" t="s">
        <v>51</v>
      </c>
      <c r="AJ71" s="20" t="s">
        <v>51</v>
      </c>
      <c r="AK71" s="20" t="s">
        <v>51</v>
      </c>
      <c r="AL71" s="20" t="s">
        <v>51</v>
      </c>
      <c r="AM71" s="72" t="s">
        <v>51</v>
      </c>
    </row>
    <row r="72" spans="1:39" s="19" customFormat="1" ht="11.25" customHeight="1" collapsed="1">
      <c r="A72" s="14" t="s">
        <v>37</v>
      </c>
      <c r="B72" s="4" t="s">
        <v>38</v>
      </c>
      <c r="C72" s="55" t="str">
        <f>IF(AND(C69="–",C71="–"),"–",SUM(C69,C71))</f>
        <v>–</v>
      </c>
      <c r="D72" s="20" t="str">
        <f t="shared" ref="D72:AL72" si="2">IF(AND(D69="–",D71="–"),"–",SUM(D69,D71))</f>
        <v>–</v>
      </c>
      <c r="E72" s="20" t="str">
        <f t="shared" si="2"/>
        <v>–</v>
      </c>
      <c r="F72" s="20" t="str">
        <f t="shared" si="2"/>
        <v>–</v>
      </c>
      <c r="G72" s="20" t="str">
        <f t="shared" si="2"/>
        <v>–</v>
      </c>
      <c r="H72" s="20" t="str">
        <f t="shared" si="2"/>
        <v>–</v>
      </c>
      <c r="I72" s="20" t="str">
        <f t="shared" si="2"/>
        <v>–</v>
      </c>
      <c r="J72" s="20" t="str">
        <f t="shared" si="2"/>
        <v>–</v>
      </c>
      <c r="K72" s="20" t="str">
        <f t="shared" si="2"/>
        <v>–</v>
      </c>
      <c r="L72" s="20" t="str">
        <f t="shared" si="2"/>
        <v>–</v>
      </c>
      <c r="M72" s="20" t="str">
        <f t="shared" si="2"/>
        <v>–</v>
      </c>
      <c r="N72" s="20" t="str">
        <f t="shared" si="2"/>
        <v>–</v>
      </c>
      <c r="O72" s="20" t="str">
        <f t="shared" si="2"/>
        <v>–</v>
      </c>
      <c r="P72" s="20" t="str">
        <f t="shared" si="2"/>
        <v>–</v>
      </c>
      <c r="Q72" s="20" t="str">
        <f t="shared" si="2"/>
        <v>–</v>
      </c>
      <c r="R72" s="20" t="str">
        <f t="shared" si="2"/>
        <v>–</v>
      </c>
      <c r="S72" s="20" t="str">
        <f t="shared" si="2"/>
        <v>–</v>
      </c>
      <c r="T72" s="20" t="str">
        <f t="shared" si="2"/>
        <v>–</v>
      </c>
      <c r="U72" s="20" t="str">
        <f t="shared" si="2"/>
        <v>–</v>
      </c>
      <c r="V72" s="20" t="str">
        <f t="shared" si="2"/>
        <v>–</v>
      </c>
      <c r="W72" s="20" t="str">
        <f t="shared" si="2"/>
        <v>–</v>
      </c>
      <c r="X72" s="20" t="str">
        <f t="shared" si="2"/>
        <v>–</v>
      </c>
      <c r="Y72" s="20" t="str">
        <f t="shared" si="2"/>
        <v>–</v>
      </c>
      <c r="Z72" s="20" t="str">
        <f t="shared" si="2"/>
        <v>–</v>
      </c>
      <c r="AA72" s="20" t="str">
        <f t="shared" si="2"/>
        <v>–</v>
      </c>
      <c r="AB72" s="20" t="str">
        <f t="shared" si="2"/>
        <v>–</v>
      </c>
      <c r="AC72" s="20" t="str">
        <f t="shared" si="2"/>
        <v>–</v>
      </c>
      <c r="AD72" s="20" t="str">
        <f t="shared" si="2"/>
        <v>–</v>
      </c>
      <c r="AE72" s="20" t="str">
        <f t="shared" si="2"/>
        <v>–</v>
      </c>
      <c r="AF72" s="20" t="str">
        <f t="shared" si="2"/>
        <v>–</v>
      </c>
      <c r="AG72" s="20" t="str">
        <f t="shared" si="2"/>
        <v>–</v>
      </c>
      <c r="AH72" s="20" t="str">
        <f t="shared" si="2"/>
        <v>–</v>
      </c>
      <c r="AI72" s="20" t="str">
        <f t="shared" si="2"/>
        <v>–</v>
      </c>
      <c r="AJ72" s="20" t="str">
        <f t="shared" si="2"/>
        <v>–</v>
      </c>
      <c r="AK72" s="20" t="str">
        <f t="shared" si="2"/>
        <v>–</v>
      </c>
      <c r="AL72" s="20" t="str">
        <f t="shared" si="2"/>
        <v>–</v>
      </c>
      <c r="AM72" s="72" t="str">
        <f t="shared" ref="AM72" si="3">IF(AND(AM69="–",AM71="–"),"–",SUM(AM69,AM71))</f>
        <v>–</v>
      </c>
    </row>
    <row r="73" spans="1:39" s="19" customFormat="1" ht="11.25" customHeight="1">
      <c r="A73" s="14" t="s">
        <v>8</v>
      </c>
      <c r="B73" s="4" t="s">
        <v>9</v>
      </c>
      <c r="C73" s="57">
        <v>10.778763302151589</v>
      </c>
      <c r="D73" s="56">
        <v>12.507315947359913</v>
      </c>
      <c r="E73" s="56">
        <v>14.699275148164084</v>
      </c>
      <c r="F73" s="56">
        <v>16.35425229089828</v>
      </c>
      <c r="G73" s="56">
        <v>17.215382730068885</v>
      </c>
      <c r="H73" s="56">
        <v>18.178212606908438</v>
      </c>
      <c r="I73" s="56">
        <v>17.177704912065007</v>
      </c>
      <c r="J73" s="56">
        <v>16.061387447762677</v>
      </c>
      <c r="K73" s="56">
        <v>15.370560167788069</v>
      </c>
      <c r="L73" s="56">
        <v>14.794152127570062</v>
      </c>
      <c r="M73" s="56">
        <v>13.526196430659576</v>
      </c>
      <c r="N73" s="56">
        <v>15.077327575968859</v>
      </c>
      <c r="O73" s="56">
        <v>12.913118337534936</v>
      </c>
      <c r="P73" s="56">
        <v>13.467130509443065</v>
      </c>
      <c r="Q73" s="56">
        <v>13.255696430659576</v>
      </c>
      <c r="R73" s="56">
        <v>11.854529445452943</v>
      </c>
      <c r="S73" s="56">
        <v>13.189698720197484</v>
      </c>
      <c r="T73" s="56">
        <v>11.671426196996435</v>
      </c>
      <c r="U73" s="56">
        <v>14.305628307238541</v>
      </c>
      <c r="V73" s="56">
        <v>16.044793670152671</v>
      </c>
      <c r="W73" s="56">
        <v>21.703328553757768</v>
      </c>
      <c r="X73" s="56">
        <v>21.637652218471413</v>
      </c>
      <c r="Y73" s="56">
        <v>17.100101631883852</v>
      </c>
      <c r="Z73" s="56">
        <v>17.04754304841385</v>
      </c>
      <c r="AA73" s="56">
        <v>16.712517143105156</v>
      </c>
      <c r="AB73" s="56">
        <v>13.703920550429684</v>
      </c>
      <c r="AC73" s="56">
        <v>17.726535943526958</v>
      </c>
      <c r="AD73" s="56">
        <v>17.406303268155156</v>
      </c>
      <c r="AE73" s="56">
        <v>14.665307815055524</v>
      </c>
      <c r="AF73" s="56">
        <v>15.638995121532949</v>
      </c>
      <c r="AG73" s="56">
        <v>18.441304634203771</v>
      </c>
      <c r="AH73" s="56">
        <v>12.308285158718537</v>
      </c>
      <c r="AI73" s="56">
        <v>22.127405367821748</v>
      </c>
      <c r="AJ73" s="56">
        <v>26.292007014101042</v>
      </c>
      <c r="AK73" s="56">
        <v>19.642609927715778</v>
      </c>
      <c r="AL73" s="56">
        <v>20.959063381113133</v>
      </c>
      <c r="AM73" s="71">
        <v>19.929367702532769</v>
      </c>
    </row>
    <row r="74" spans="1:39" s="19" customFormat="1" ht="11.25" customHeight="1">
      <c r="A74" s="14" t="s">
        <v>23</v>
      </c>
      <c r="B74" s="4" t="s">
        <v>10</v>
      </c>
      <c r="C74" s="57">
        <v>-0.10272651808158935</v>
      </c>
      <c r="D74" s="56">
        <v>-0.12447667789843217</v>
      </c>
      <c r="E74" s="56">
        <v>-1.6904339256092499E-2</v>
      </c>
      <c r="F74" s="56">
        <v>0.25382241574994807</v>
      </c>
      <c r="G74" s="56">
        <v>-5.0778622823236224E-4</v>
      </c>
      <c r="H74" s="56">
        <v>-0.21419528144054129</v>
      </c>
      <c r="I74" s="56">
        <v>-9.1429076096670545E-2</v>
      </c>
      <c r="J74" s="56">
        <v>0.17544653067690705</v>
      </c>
      <c r="K74" s="56">
        <v>-6.9347911440467216E-2</v>
      </c>
      <c r="L74" s="56">
        <v>-0.33545368701592271</v>
      </c>
      <c r="M74" s="56">
        <v>7.3160865139305309E-2</v>
      </c>
      <c r="N74" s="56">
        <v>2.7452417723490725E-2</v>
      </c>
      <c r="O74" s="56">
        <v>-2.6035429823939922E-2</v>
      </c>
      <c r="P74" s="56">
        <v>-0.29698515622973354</v>
      </c>
      <c r="Q74" s="56">
        <v>-0.7368763244546499</v>
      </c>
      <c r="R74" s="56">
        <v>7.6767132340301034E-3</v>
      </c>
      <c r="S74" s="56">
        <v>0.34042056422397943</v>
      </c>
      <c r="T74" s="56">
        <v>0.57489580083406688</v>
      </c>
      <c r="U74" s="56">
        <v>0.27236498317927543</v>
      </c>
      <c r="V74" s="56">
        <v>0.61690228663287416</v>
      </c>
      <c r="W74" s="56">
        <v>0.3681157211607351</v>
      </c>
      <c r="X74" s="56">
        <v>-0.59586835685410189</v>
      </c>
      <c r="Y74" s="56">
        <v>-0.63672129750651585</v>
      </c>
      <c r="Z74" s="56">
        <v>0.27251399058494646</v>
      </c>
      <c r="AA74" s="56">
        <v>0.68351001973717207</v>
      </c>
      <c r="AB74" s="56">
        <v>0.54190330277998877</v>
      </c>
      <c r="AC74" s="56">
        <v>-0.26510169615000267</v>
      </c>
      <c r="AD74" s="56">
        <v>-0.20610887717998047</v>
      </c>
      <c r="AE74" s="56">
        <v>-0.56320219743135747</v>
      </c>
      <c r="AF74" s="56">
        <v>0.13827873429109969</v>
      </c>
      <c r="AG74" s="56">
        <v>0.61175902303003382</v>
      </c>
      <c r="AH74" s="56">
        <v>1.4920617113888148</v>
      </c>
      <c r="AI74" s="56">
        <v>2.5591424250200032</v>
      </c>
      <c r="AJ74" s="56">
        <v>0.80954921139000724</v>
      </c>
      <c r="AK74" s="56">
        <v>-0.64606774362000574</v>
      </c>
      <c r="AL74" s="56">
        <v>-1.4364130640300063</v>
      </c>
      <c r="AM74" s="71">
        <v>-1.6971594814699928</v>
      </c>
    </row>
    <row r="75" spans="1:39" s="19" customFormat="1" ht="11.25" customHeight="1">
      <c r="A75" s="14" t="s">
        <v>11</v>
      </c>
      <c r="B75" s="4" t="s">
        <v>12</v>
      </c>
      <c r="C75" s="57">
        <v>0.69436387000000055</v>
      </c>
      <c r="D75" s="56">
        <v>0.72035566000000062</v>
      </c>
      <c r="E75" s="56">
        <v>0.83241834299999984</v>
      </c>
      <c r="F75" s="56">
        <v>0.92253304399999936</v>
      </c>
      <c r="G75" s="56">
        <v>0.82230407699999974</v>
      </c>
      <c r="H75" s="56">
        <v>0.67739869899999894</v>
      </c>
      <c r="I75" s="56">
        <v>0.79018675100000013</v>
      </c>
      <c r="J75" s="56">
        <v>1.3805961939999998</v>
      </c>
      <c r="K75" s="56">
        <v>1.5472242859999992</v>
      </c>
      <c r="L75" s="56">
        <v>1.6918702880000001</v>
      </c>
      <c r="M75" s="56">
        <v>1.5402256429999999</v>
      </c>
      <c r="N75" s="56">
        <v>1.5369803599999996</v>
      </c>
      <c r="O75" s="56">
        <v>1.4394856800000007</v>
      </c>
      <c r="P75" s="56">
        <v>1.4456300919999994</v>
      </c>
      <c r="Q75" s="56">
        <v>1.530911744</v>
      </c>
      <c r="R75" s="56">
        <v>1.3486356879999994</v>
      </c>
      <c r="S75" s="56">
        <v>1.2272983639999993</v>
      </c>
      <c r="T75" s="56">
        <v>1.56615474</v>
      </c>
      <c r="U75" s="56">
        <v>1.8546694550000002</v>
      </c>
      <c r="V75" s="56">
        <v>2.1895512509999997</v>
      </c>
      <c r="W75" s="56">
        <v>2.4828087340000002</v>
      </c>
      <c r="X75" s="56">
        <v>2.2042690879999993</v>
      </c>
      <c r="Y75" s="56">
        <v>1.6686517519999997</v>
      </c>
      <c r="Z75" s="56">
        <v>1.8698031480000017</v>
      </c>
      <c r="AA75" s="56">
        <v>1.8159524429999991</v>
      </c>
      <c r="AB75" s="56">
        <v>1.3670411859999996</v>
      </c>
      <c r="AC75" s="56">
        <v>1.2316673519999985</v>
      </c>
      <c r="AD75" s="56">
        <v>0.99671489000000113</v>
      </c>
      <c r="AE75" s="56">
        <v>0.85963538100000003</v>
      </c>
      <c r="AF75" s="56">
        <v>0.604439535999999</v>
      </c>
      <c r="AG75" s="56">
        <v>0.89169695999999932</v>
      </c>
      <c r="AH75" s="56">
        <v>0.88713667699999865</v>
      </c>
      <c r="AI75" s="56">
        <v>0.58120112299999804</v>
      </c>
      <c r="AJ75" s="56">
        <v>0.95529310199999962</v>
      </c>
      <c r="AK75" s="56">
        <v>1.7735796649999993</v>
      </c>
      <c r="AL75" s="56">
        <v>0.21725449400000071</v>
      </c>
      <c r="AM75" s="71">
        <v>0.51459878599999953</v>
      </c>
    </row>
    <row r="76" spans="1:39" s="19" customFormat="1" ht="11.25" customHeight="1">
      <c r="A76" s="14" t="s">
        <v>13</v>
      </c>
      <c r="B76" s="4" t="s">
        <v>14</v>
      </c>
      <c r="C76" s="57">
        <v>0.28891680678352716</v>
      </c>
      <c r="D76" s="56">
        <v>6.045206370821006E-2</v>
      </c>
      <c r="E76" s="56">
        <v>7.7027603411815332E-2</v>
      </c>
      <c r="F76" s="56">
        <v>0.1739128243967151</v>
      </c>
      <c r="G76" s="56">
        <v>0.26253542210124808</v>
      </c>
      <c r="H76" s="56">
        <v>0.32583839270044279</v>
      </c>
      <c r="I76" s="56">
        <v>0.42405208755344426</v>
      </c>
      <c r="J76" s="56">
        <v>0.46278318938693325</v>
      </c>
      <c r="K76" s="56">
        <v>0.24456063455494689</v>
      </c>
      <c r="L76" s="56">
        <v>0.25298392908106609</v>
      </c>
      <c r="M76" s="56">
        <v>0.38558239151129625</v>
      </c>
      <c r="N76" s="56">
        <v>0.24994570287575801</v>
      </c>
      <c r="O76" s="56">
        <v>0.20281581315561573</v>
      </c>
      <c r="P76" s="56">
        <v>0.18047834894622383</v>
      </c>
      <c r="Q76" s="56">
        <v>0.19590356870988229</v>
      </c>
      <c r="R76" s="56">
        <v>0.1934029466620002</v>
      </c>
      <c r="S76" s="56">
        <v>0.14950743013992723</v>
      </c>
      <c r="T76" s="56">
        <v>0.3295040238785848</v>
      </c>
      <c r="U76" s="56">
        <v>5.5408593079694125E-2</v>
      </c>
      <c r="V76" s="56">
        <v>-0.39132811313175025</v>
      </c>
      <c r="W76" s="56">
        <v>-0.33990472595525806</v>
      </c>
      <c r="X76" s="56">
        <v>-0.43850145344607516</v>
      </c>
      <c r="Y76" s="56">
        <v>-0.53014191035711977</v>
      </c>
      <c r="Z76" s="56">
        <v>-0.604173270486562</v>
      </c>
      <c r="AA76" s="56">
        <v>9.9657850980602009E-2</v>
      </c>
      <c r="AB76" s="56">
        <v>0.13018714323920175</v>
      </c>
      <c r="AC76" s="56">
        <v>0.13754003379970756</v>
      </c>
      <c r="AD76" s="56">
        <v>0.1358088762949087</v>
      </c>
      <c r="AE76" s="56">
        <v>0.13053109978601288</v>
      </c>
      <c r="AF76" s="56">
        <v>-7.070902088871367E-2</v>
      </c>
      <c r="AG76" s="56">
        <v>-3.1914059513624804E-2</v>
      </c>
      <c r="AH76" s="56">
        <v>4.0808259993332971E-2</v>
      </c>
      <c r="AI76" s="56">
        <v>7.1054698610838837E-2</v>
      </c>
      <c r="AJ76" s="56">
        <v>0.15243548086460601</v>
      </c>
      <c r="AK76" s="56">
        <v>0.18419570431548368</v>
      </c>
      <c r="AL76" s="56">
        <v>0.23917058331223939</v>
      </c>
      <c r="AM76" s="71">
        <v>0.20041111242323631</v>
      </c>
    </row>
    <row r="77" spans="1:39" s="19" customFormat="1" ht="11.25" customHeight="1">
      <c r="A77" s="14" t="s">
        <v>15</v>
      </c>
      <c r="B77" s="4" t="s">
        <v>16</v>
      </c>
      <c r="C77" s="57">
        <v>0.20554758956999991</v>
      </c>
      <c r="D77" s="56">
        <v>0.35651051876999995</v>
      </c>
      <c r="E77" s="56">
        <v>0.53414815183999986</v>
      </c>
      <c r="F77" s="56">
        <v>0.28396087334999992</v>
      </c>
      <c r="G77" s="56">
        <v>-0.47383621562000028</v>
      </c>
      <c r="H77" s="56">
        <v>-2.6571038839199996</v>
      </c>
      <c r="I77" s="56">
        <v>-2.4298178133200001</v>
      </c>
      <c r="J77" s="56">
        <v>-2.2413248103500005</v>
      </c>
      <c r="K77" s="56">
        <v>0.24727727021999998</v>
      </c>
      <c r="L77" s="56">
        <v>-0.16844519700000182</v>
      </c>
      <c r="M77" s="56">
        <v>-2.2830999999999992</v>
      </c>
      <c r="N77" s="56">
        <v>-0.33289999999999964</v>
      </c>
      <c r="O77" s="56">
        <v>1.3226999999999989</v>
      </c>
      <c r="P77" s="56">
        <v>2.9353000000000016</v>
      </c>
      <c r="Q77" s="56">
        <v>3.4365999999999999</v>
      </c>
      <c r="R77" s="56">
        <v>2.0034000000000005</v>
      </c>
      <c r="S77" s="56">
        <v>-0.80790000000000051</v>
      </c>
      <c r="T77" s="56">
        <v>-2.2718999999999987</v>
      </c>
      <c r="U77" s="56">
        <v>-1.8782999999999992</v>
      </c>
      <c r="V77" s="56">
        <v>-1.0542000000000007</v>
      </c>
      <c r="W77" s="56">
        <v>2.1500000000000911E-2</v>
      </c>
      <c r="X77" s="56">
        <v>0.61767388282000046</v>
      </c>
      <c r="Y77" s="56">
        <v>-1.4637934706899995</v>
      </c>
      <c r="Z77" s="56">
        <v>-1.7050573952899994</v>
      </c>
      <c r="AA77" s="56">
        <v>1.6274504837199992</v>
      </c>
      <c r="AB77" s="56">
        <v>1.157906390000002</v>
      </c>
      <c r="AC77" s="56">
        <v>0.5873027370900008</v>
      </c>
      <c r="AD77" s="56">
        <v>0.73732141921000316</v>
      </c>
      <c r="AE77" s="56">
        <v>0.60985738656000099</v>
      </c>
      <c r="AF77" s="56">
        <v>0.15553569804000289</v>
      </c>
      <c r="AG77" s="56">
        <v>0.40138748150999892</v>
      </c>
      <c r="AH77" s="56">
        <v>1.1733116450899996</v>
      </c>
      <c r="AI77" s="56">
        <v>1.5640097850699994</v>
      </c>
      <c r="AJ77" s="56">
        <v>0.14477106934999756</v>
      </c>
      <c r="AK77" s="56">
        <v>-0.18578757420999864</v>
      </c>
      <c r="AL77" s="56">
        <v>2.3066550476600014</v>
      </c>
      <c r="AM77" s="71">
        <v>2.7601981102000019</v>
      </c>
    </row>
    <row r="78" spans="1:39" s="19" customFormat="1" ht="11.25" customHeight="1">
      <c r="A78" s="14" t="s">
        <v>48</v>
      </c>
      <c r="B78" s="4" t="s">
        <v>47</v>
      </c>
      <c r="C78" s="57">
        <v>4.3371000000000097E-2</v>
      </c>
      <c r="D78" s="56">
        <v>4.4060999999999698E-2</v>
      </c>
      <c r="E78" s="56">
        <v>4.1567000000000465E-2</v>
      </c>
      <c r="F78" s="56">
        <v>3.4064142299999732E-2</v>
      </c>
      <c r="G78" s="56">
        <v>6.0305986209999898E-2</v>
      </c>
      <c r="H78" s="56">
        <v>6.0194034280000322E-2</v>
      </c>
      <c r="I78" s="56">
        <v>-2.9137930000024424E-4</v>
      </c>
      <c r="J78" s="56">
        <v>-2.8450334299999668E-2</v>
      </c>
      <c r="K78" s="56">
        <v>-3.9772693399999753E-2</v>
      </c>
      <c r="L78" s="56">
        <v>-1.4031219799999235E-3</v>
      </c>
      <c r="M78" s="56">
        <v>1.7857622299998184E-3</v>
      </c>
      <c r="N78" s="56">
        <v>-1.023598704000051E-2</v>
      </c>
      <c r="O78" s="56">
        <v>5.5723255910000262E-2</v>
      </c>
      <c r="P78" s="56">
        <v>0.11284976680999989</v>
      </c>
      <c r="Q78" s="56">
        <v>0.13648063537000008</v>
      </c>
      <c r="R78" s="56">
        <v>0.12018864674000088</v>
      </c>
      <c r="S78" s="56">
        <v>6.8784888140000472E-2</v>
      </c>
      <c r="T78" s="56">
        <v>3.2733626970001754E-2</v>
      </c>
      <c r="U78" s="56">
        <v>6.3747940550000742E-2</v>
      </c>
      <c r="V78" s="56">
        <v>2.9428350629999839E-2</v>
      </c>
      <c r="W78" s="56">
        <v>5.4869326760000149E-2</v>
      </c>
      <c r="X78" s="56">
        <v>4.6945821089999298E-2</v>
      </c>
      <c r="Y78" s="56">
        <v>0.2410855249999995</v>
      </c>
      <c r="Z78" s="56">
        <v>-0.12987823800000023</v>
      </c>
      <c r="AA78" s="56">
        <v>-0.14547695699999894</v>
      </c>
      <c r="AB78" s="56">
        <v>3.3598555000000488E-2</v>
      </c>
      <c r="AC78" s="56">
        <v>0.10638923599999998</v>
      </c>
      <c r="AD78" s="56">
        <v>0.10534576500000002</v>
      </c>
      <c r="AE78" s="56">
        <v>-8.1250002999999196E-2</v>
      </c>
      <c r="AF78" s="56">
        <v>-7.2224090000008803E-3</v>
      </c>
      <c r="AG78" s="56">
        <v>6.3707269000000455E-2</v>
      </c>
      <c r="AH78" s="56">
        <v>-7.1624831999999514E-2</v>
      </c>
      <c r="AI78" s="56">
        <v>0.20979786000000059</v>
      </c>
      <c r="AJ78" s="56">
        <v>0.20028414799999883</v>
      </c>
      <c r="AK78" s="56">
        <v>0.21277787000000081</v>
      </c>
      <c r="AL78" s="56">
        <v>4.065057199999865E-2</v>
      </c>
      <c r="AM78" s="71">
        <v>0.25847421799999937</v>
      </c>
    </row>
    <row r="79" spans="1:39" s="19" customFormat="1" ht="15" customHeight="1">
      <c r="A79" s="14" t="s">
        <v>32</v>
      </c>
      <c r="B79" s="4" t="s">
        <v>33</v>
      </c>
      <c r="C79" s="55" t="s">
        <v>51</v>
      </c>
      <c r="D79" s="20" t="s">
        <v>51</v>
      </c>
      <c r="E79" s="20" t="s">
        <v>51</v>
      </c>
      <c r="F79" s="20" t="s">
        <v>51</v>
      </c>
      <c r="G79" s="20" t="s">
        <v>51</v>
      </c>
      <c r="H79" s="20" t="s">
        <v>51</v>
      </c>
      <c r="I79" s="20" t="s">
        <v>51</v>
      </c>
      <c r="J79" s="20" t="s">
        <v>51</v>
      </c>
      <c r="K79" s="20" t="s">
        <v>51</v>
      </c>
      <c r="L79" s="20" t="s">
        <v>51</v>
      </c>
      <c r="M79" s="20" t="s">
        <v>51</v>
      </c>
      <c r="N79" s="20" t="s">
        <v>51</v>
      </c>
      <c r="O79" s="20" t="s">
        <v>51</v>
      </c>
      <c r="P79" s="20" t="s">
        <v>51</v>
      </c>
      <c r="Q79" s="20" t="s">
        <v>51</v>
      </c>
      <c r="R79" s="20" t="s">
        <v>51</v>
      </c>
      <c r="S79" s="20" t="s">
        <v>51</v>
      </c>
      <c r="T79" s="20" t="s">
        <v>51</v>
      </c>
      <c r="U79" s="20" t="s">
        <v>51</v>
      </c>
      <c r="V79" s="20" t="s">
        <v>51</v>
      </c>
      <c r="W79" s="20" t="s">
        <v>51</v>
      </c>
      <c r="X79" s="20" t="s">
        <v>51</v>
      </c>
      <c r="Y79" s="20" t="s">
        <v>51</v>
      </c>
      <c r="Z79" s="20" t="s">
        <v>51</v>
      </c>
      <c r="AA79" s="20" t="s">
        <v>51</v>
      </c>
      <c r="AB79" s="20" t="s">
        <v>51</v>
      </c>
      <c r="AC79" s="20" t="s">
        <v>51</v>
      </c>
      <c r="AD79" s="20" t="s">
        <v>51</v>
      </c>
      <c r="AE79" s="20" t="s">
        <v>51</v>
      </c>
      <c r="AF79" s="20" t="s">
        <v>51</v>
      </c>
      <c r="AG79" s="20" t="s">
        <v>51</v>
      </c>
      <c r="AH79" s="20" t="s">
        <v>51</v>
      </c>
      <c r="AI79" s="20" t="s">
        <v>51</v>
      </c>
      <c r="AJ79" s="20" t="s">
        <v>51</v>
      </c>
      <c r="AK79" s="20" t="s">
        <v>51</v>
      </c>
      <c r="AL79" s="20" t="s">
        <v>51</v>
      </c>
      <c r="AM79" s="72" t="s">
        <v>51</v>
      </c>
    </row>
    <row r="80" spans="1:39" s="19" customFormat="1" ht="11.25" customHeight="1">
      <c r="A80" s="14" t="s">
        <v>34</v>
      </c>
      <c r="B80" s="4" t="s">
        <v>35</v>
      </c>
      <c r="C80" s="55" t="s">
        <v>51</v>
      </c>
      <c r="D80" s="20" t="s">
        <v>51</v>
      </c>
      <c r="E80" s="20" t="s">
        <v>51</v>
      </c>
      <c r="F80" s="20" t="s">
        <v>51</v>
      </c>
      <c r="G80" s="20" t="s">
        <v>51</v>
      </c>
      <c r="H80" s="20" t="s">
        <v>51</v>
      </c>
      <c r="I80" s="20" t="s">
        <v>51</v>
      </c>
      <c r="J80" s="20" t="s">
        <v>51</v>
      </c>
      <c r="K80" s="20" t="s">
        <v>51</v>
      </c>
      <c r="L80" s="20" t="s">
        <v>51</v>
      </c>
      <c r="M80" s="20" t="s">
        <v>51</v>
      </c>
      <c r="N80" s="20" t="s">
        <v>51</v>
      </c>
      <c r="O80" s="20" t="s">
        <v>51</v>
      </c>
      <c r="P80" s="20" t="s">
        <v>51</v>
      </c>
      <c r="Q80" s="20" t="s">
        <v>51</v>
      </c>
      <c r="R80" s="20" t="s">
        <v>51</v>
      </c>
      <c r="S80" s="20" t="s">
        <v>51</v>
      </c>
      <c r="T80" s="20" t="s">
        <v>51</v>
      </c>
      <c r="U80" s="20" t="s">
        <v>51</v>
      </c>
      <c r="V80" s="20" t="s">
        <v>51</v>
      </c>
      <c r="W80" s="20" t="s">
        <v>51</v>
      </c>
      <c r="X80" s="20" t="s">
        <v>51</v>
      </c>
      <c r="Y80" s="20" t="s">
        <v>51</v>
      </c>
      <c r="Z80" s="20" t="s">
        <v>51</v>
      </c>
      <c r="AA80" s="20" t="s">
        <v>51</v>
      </c>
      <c r="AB80" s="20" t="s">
        <v>51</v>
      </c>
      <c r="AC80" s="20" t="s">
        <v>51</v>
      </c>
      <c r="AD80" s="20" t="s">
        <v>51</v>
      </c>
      <c r="AE80" s="20" t="s">
        <v>51</v>
      </c>
      <c r="AF80" s="20" t="s">
        <v>51</v>
      </c>
      <c r="AG80" s="20" t="s">
        <v>51</v>
      </c>
      <c r="AH80" s="20" t="s">
        <v>51</v>
      </c>
      <c r="AI80" s="20" t="s">
        <v>51</v>
      </c>
      <c r="AJ80" s="20" t="s">
        <v>51</v>
      </c>
      <c r="AK80" s="20" t="s">
        <v>51</v>
      </c>
      <c r="AL80" s="20" t="s">
        <v>51</v>
      </c>
      <c r="AM80" s="72" t="s">
        <v>51</v>
      </c>
    </row>
    <row r="81" spans="1:39" s="19" customFormat="1" ht="25.5" customHeight="1">
      <c r="A81" s="21" t="s">
        <v>31</v>
      </c>
      <c r="B81" s="22" t="s">
        <v>30</v>
      </c>
      <c r="C81" s="54">
        <v>12.62344957693</v>
      </c>
      <c r="D81" s="53">
        <v>14.714770131051482</v>
      </c>
      <c r="E81" s="53">
        <v>18.143086939837993</v>
      </c>
      <c r="F81" s="53">
        <v>20.32400178570823</v>
      </c>
      <c r="G81" s="53">
        <v>20.449191949830659</v>
      </c>
      <c r="H81" s="53">
        <v>18.3584080771979</v>
      </c>
      <c r="I81" s="53">
        <v>16.291316039278339</v>
      </c>
      <c r="J81" s="53">
        <v>15.785839193369581</v>
      </c>
      <c r="K81" s="53">
        <v>16.995492513627607</v>
      </c>
      <c r="L81" s="53">
        <v>15.762484732664142</v>
      </c>
      <c r="M81" s="53">
        <v>12.04051369906888</v>
      </c>
      <c r="N81" s="53">
        <v>14.453869189452352</v>
      </c>
      <c r="O81" s="53">
        <v>14.870886866470993</v>
      </c>
      <c r="P81" s="53">
        <v>18.030576145443337</v>
      </c>
      <c r="Q81" s="53">
        <v>17.851699020274932</v>
      </c>
      <c r="R81" s="53">
        <v>15.548427192876966</v>
      </c>
      <c r="S81" s="53">
        <v>13.786064260281471</v>
      </c>
      <c r="T81" s="53">
        <v>11.580313667160516</v>
      </c>
      <c r="U81" s="53">
        <v>14.089097859477818</v>
      </c>
      <c r="V81" s="53">
        <v>17.815976478725549</v>
      </c>
      <c r="W81" s="53">
        <v>24.829408807858517</v>
      </c>
      <c r="X81" s="53">
        <v>25.100588070327309</v>
      </c>
      <c r="Y81" s="53">
        <v>16.872766170117334</v>
      </c>
      <c r="Z81" s="53">
        <v>17.087476005588794</v>
      </c>
      <c r="AA81" s="53">
        <v>21.923375213012331</v>
      </c>
      <c r="AB81" s="53">
        <v>18.469115126409669</v>
      </c>
      <c r="AC81" s="53">
        <v>20.833921704166961</v>
      </c>
      <c r="AD81" s="53">
        <v>20.393119088815165</v>
      </c>
      <c r="AE81" s="53">
        <v>16.494347417364164</v>
      </c>
      <c r="AF81" s="53">
        <v>17.066830722454039</v>
      </c>
      <c r="AG81" s="53">
        <v>20.888639669613809</v>
      </c>
      <c r="AH81" s="53">
        <v>15.367130433577334</v>
      </c>
      <c r="AI81" s="53">
        <v>26.245335178411754</v>
      </c>
      <c r="AJ81" s="53">
        <v>29.294675829661049</v>
      </c>
      <c r="AK81" s="53">
        <v>22.079549469725759</v>
      </c>
      <c r="AL81" s="53">
        <v>24.697084263283134</v>
      </c>
      <c r="AM81" s="70">
        <v>23.952488791282764</v>
      </c>
    </row>
    <row r="82" spans="1:39" s="19" customFormat="1" ht="11.25" customHeight="1">
      <c r="A82" s="14" t="s">
        <v>0</v>
      </c>
      <c r="B82" s="4" t="s">
        <v>1</v>
      </c>
      <c r="C82" s="57">
        <v>5.2788435335271834E-3</v>
      </c>
      <c r="D82" s="56">
        <v>-5.5921887178999544E-4</v>
      </c>
      <c r="E82" s="56">
        <v>1.7532541641815273E-2</v>
      </c>
      <c r="F82" s="56">
        <v>4.2437644067151951E-3</v>
      </c>
      <c r="G82" s="56">
        <v>5.1052797312480681E-3</v>
      </c>
      <c r="H82" s="56">
        <v>-2.316728661955704E-2</v>
      </c>
      <c r="I82" s="56">
        <v>-3.0978071726555801E-2</v>
      </c>
      <c r="J82" s="56">
        <v>-3.9927979713066761E-2</v>
      </c>
      <c r="K82" s="56">
        <v>-2.9061100225053125E-2</v>
      </c>
      <c r="L82" s="56">
        <v>1.5741752451066196E-2</v>
      </c>
      <c r="M82" s="56">
        <v>4.791251481296179E-3</v>
      </c>
      <c r="N82" s="56">
        <v>5.3856346057581522E-3</v>
      </c>
      <c r="O82" s="56">
        <v>5.80439598256157E-2</v>
      </c>
      <c r="P82" s="56">
        <v>6.3348631946223879E-2</v>
      </c>
      <c r="Q82" s="56">
        <v>-0.5022209485701179</v>
      </c>
      <c r="R82" s="56">
        <v>-1.4013446567379999</v>
      </c>
      <c r="S82" s="56">
        <v>0.91079665123992715</v>
      </c>
      <c r="T82" s="56">
        <v>0.7009734781985848</v>
      </c>
      <c r="U82" s="56">
        <v>1.231219528139694</v>
      </c>
      <c r="V82" s="56">
        <v>0.77032749653824995</v>
      </c>
      <c r="W82" s="56">
        <v>-0.62994265434525809</v>
      </c>
      <c r="X82" s="56">
        <v>-5.373951352376074</v>
      </c>
      <c r="Y82" s="56">
        <v>2.0117311573728807</v>
      </c>
      <c r="Z82" s="56">
        <v>0.43282855215343813</v>
      </c>
      <c r="AA82" s="56">
        <v>-0.16650152545024713</v>
      </c>
      <c r="AB82" s="56">
        <v>0.9559520672898717</v>
      </c>
      <c r="AC82" s="56">
        <v>0.16334473966730309</v>
      </c>
      <c r="AD82" s="56">
        <v>1.2430407746390457</v>
      </c>
      <c r="AE82" s="56">
        <v>-0.72226278203357397</v>
      </c>
      <c r="AF82" s="56">
        <v>0.58347484186003262</v>
      </c>
      <c r="AG82" s="56">
        <v>1.461851077689619</v>
      </c>
      <c r="AH82" s="56">
        <v>-1.750125078789021</v>
      </c>
      <c r="AI82" s="56">
        <v>2.2472640802262722</v>
      </c>
      <c r="AJ82" s="56">
        <v>0.82946711957741015</v>
      </c>
      <c r="AK82" s="56">
        <v>1.1656271159385629</v>
      </c>
      <c r="AL82" s="56">
        <v>-4.9059554429583523</v>
      </c>
      <c r="AM82" s="71">
        <v>0.97875564351704625</v>
      </c>
    </row>
    <row r="83" spans="1:39" s="19" customFormat="1" ht="11.25" hidden="1" customHeight="1" outlineLevel="1">
      <c r="A83" s="14" t="s">
        <v>2</v>
      </c>
      <c r="B83" s="4" t="s">
        <v>3</v>
      </c>
      <c r="C83" s="55" t="s">
        <v>51</v>
      </c>
      <c r="D83" s="20" t="s">
        <v>51</v>
      </c>
      <c r="E83" s="20" t="s">
        <v>51</v>
      </c>
      <c r="F83" s="20" t="s">
        <v>51</v>
      </c>
      <c r="G83" s="20" t="s">
        <v>51</v>
      </c>
      <c r="H83" s="20" t="s">
        <v>51</v>
      </c>
      <c r="I83" s="20" t="s">
        <v>51</v>
      </c>
      <c r="J83" s="20" t="s">
        <v>51</v>
      </c>
      <c r="K83" s="20" t="s">
        <v>51</v>
      </c>
      <c r="L83" s="20" t="s">
        <v>51</v>
      </c>
      <c r="M83" s="20" t="s">
        <v>51</v>
      </c>
      <c r="N83" s="20" t="s">
        <v>51</v>
      </c>
      <c r="O83" s="20" t="s">
        <v>51</v>
      </c>
      <c r="P83" s="20" t="s">
        <v>51</v>
      </c>
      <c r="Q83" s="20" t="s">
        <v>51</v>
      </c>
      <c r="R83" s="20" t="s">
        <v>51</v>
      </c>
      <c r="S83" s="20" t="s">
        <v>51</v>
      </c>
      <c r="T83" s="20" t="s">
        <v>51</v>
      </c>
      <c r="U83" s="20" t="s">
        <v>51</v>
      </c>
      <c r="V83" s="20" t="s">
        <v>51</v>
      </c>
      <c r="W83" s="20" t="s">
        <v>51</v>
      </c>
      <c r="X83" s="20" t="s">
        <v>51</v>
      </c>
      <c r="Y83" s="20" t="s">
        <v>51</v>
      </c>
      <c r="Z83" s="20" t="s">
        <v>51</v>
      </c>
      <c r="AA83" s="20" t="s">
        <v>51</v>
      </c>
      <c r="AB83" s="20" t="s">
        <v>51</v>
      </c>
      <c r="AC83" s="20" t="s">
        <v>51</v>
      </c>
      <c r="AD83" s="20" t="s">
        <v>51</v>
      </c>
      <c r="AE83" s="20" t="s">
        <v>51</v>
      </c>
      <c r="AF83" s="20" t="s">
        <v>51</v>
      </c>
      <c r="AG83" s="20" t="s">
        <v>51</v>
      </c>
      <c r="AH83" s="20" t="s">
        <v>51</v>
      </c>
      <c r="AI83" s="20" t="s">
        <v>51</v>
      </c>
      <c r="AJ83" s="20" t="s">
        <v>51</v>
      </c>
      <c r="AK83" s="20" t="s">
        <v>51</v>
      </c>
      <c r="AL83" s="20" t="s">
        <v>51</v>
      </c>
      <c r="AM83" s="72" t="s">
        <v>51</v>
      </c>
    </row>
    <row r="84" spans="1:39" s="19" customFormat="1" ht="11.25" customHeight="1" collapsed="1">
      <c r="A84" s="14" t="s">
        <v>4</v>
      </c>
      <c r="B84" s="4" t="s">
        <v>5</v>
      </c>
      <c r="C84" s="57" t="s">
        <v>51</v>
      </c>
      <c r="D84" s="56" t="s">
        <v>51</v>
      </c>
      <c r="E84" s="56" t="s">
        <v>51</v>
      </c>
      <c r="F84" s="56" t="s">
        <v>51</v>
      </c>
      <c r="G84" s="56" t="s">
        <v>51</v>
      </c>
      <c r="H84" s="56" t="s">
        <v>51</v>
      </c>
      <c r="I84" s="56" t="s">
        <v>51</v>
      </c>
      <c r="J84" s="56" t="s">
        <v>51</v>
      </c>
      <c r="K84" s="56" t="s">
        <v>51</v>
      </c>
      <c r="L84" s="56" t="s">
        <v>51</v>
      </c>
      <c r="M84" s="56" t="s">
        <v>51</v>
      </c>
      <c r="N84" s="56" t="s">
        <v>51</v>
      </c>
      <c r="O84" s="56" t="s">
        <v>51</v>
      </c>
      <c r="P84" s="56" t="s">
        <v>51</v>
      </c>
      <c r="Q84" s="56" t="s">
        <v>51</v>
      </c>
      <c r="R84" s="56" t="s">
        <v>51</v>
      </c>
      <c r="S84" s="56" t="s">
        <v>51</v>
      </c>
      <c r="T84" s="56" t="s">
        <v>51</v>
      </c>
      <c r="U84" s="56" t="s">
        <v>51</v>
      </c>
      <c r="V84" s="56" t="s">
        <v>51</v>
      </c>
      <c r="W84" s="56" t="s">
        <v>51</v>
      </c>
      <c r="X84" s="56" t="s">
        <v>51</v>
      </c>
      <c r="Y84" s="56" t="s">
        <v>51</v>
      </c>
      <c r="Z84" s="56" t="s">
        <v>51</v>
      </c>
      <c r="AA84" s="56">
        <v>-9.3463174291505309E-3</v>
      </c>
      <c r="AB84" s="56">
        <v>0.13072916597932988</v>
      </c>
      <c r="AC84" s="56">
        <v>2.0850761902404223E-2</v>
      </c>
      <c r="AD84" s="56">
        <v>0.16874639067586295</v>
      </c>
      <c r="AE84" s="56">
        <v>-9.6025828160413051E-2</v>
      </c>
      <c r="AF84" s="56">
        <v>7.0627473241253777E-2</v>
      </c>
      <c r="AG84" s="56">
        <v>0.23654872485675654</v>
      </c>
      <c r="AH84" s="56">
        <v>-0.24365220179764596</v>
      </c>
      <c r="AI84" s="56">
        <v>0.32655740368456643</v>
      </c>
      <c r="AJ84" s="56">
        <v>0.10383452971719592</v>
      </c>
      <c r="AK84" s="56">
        <v>0.11176941964692129</v>
      </c>
      <c r="AL84" s="56">
        <v>-0.46396560325940928</v>
      </c>
      <c r="AM84" s="71">
        <v>9.6877871386190417E-2</v>
      </c>
    </row>
    <row r="85" spans="1:39" s="19" customFormat="1" ht="11.25" hidden="1" customHeight="1" outlineLevel="1">
      <c r="A85" s="14" t="s">
        <v>6</v>
      </c>
      <c r="B85" s="4" t="s">
        <v>7</v>
      </c>
      <c r="C85" s="55" t="s">
        <v>51</v>
      </c>
      <c r="D85" s="20" t="s">
        <v>51</v>
      </c>
      <c r="E85" s="20" t="s">
        <v>51</v>
      </c>
      <c r="F85" s="20" t="s">
        <v>51</v>
      </c>
      <c r="G85" s="20" t="s">
        <v>51</v>
      </c>
      <c r="H85" s="20" t="s">
        <v>51</v>
      </c>
      <c r="I85" s="20" t="s">
        <v>51</v>
      </c>
      <c r="J85" s="20" t="s">
        <v>51</v>
      </c>
      <c r="K85" s="20" t="s">
        <v>51</v>
      </c>
      <c r="L85" s="20" t="s">
        <v>51</v>
      </c>
      <c r="M85" s="20" t="s">
        <v>51</v>
      </c>
      <c r="N85" s="20" t="s">
        <v>51</v>
      </c>
      <c r="O85" s="20" t="s">
        <v>51</v>
      </c>
      <c r="P85" s="20" t="s">
        <v>51</v>
      </c>
      <c r="Q85" s="20" t="s">
        <v>51</v>
      </c>
      <c r="R85" s="20" t="s">
        <v>51</v>
      </c>
      <c r="S85" s="20" t="s">
        <v>51</v>
      </c>
      <c r="T85" s="20" t="s">
        <v>51</v>
      </c>
      <c r="U85" s="20" t="s">
        <v>51</v>
      </c>
      <c r="V85" s="20" t="s">
        <v>51</v>
      </c>
      <c r="W85" s="20" t="s">
        <v>51</v>
      </c>
      <c r="X85" s="20" t="s">
        <v>51</v>
      </c>
      <c r="Y85" s="20" t="s">
        <v>51</v>
      </c>
      <c r="Z85" s="20" t="s">
        <v>51</v>
      </c>
      <c r="AA85" s="20" t="s">
        <v>51</v>
      </c>
      <c r="AB85" s="20" t="s">
        <v>51</v>
      </c>
      <c r="AC85" s="20" t="s">
        <v>51</v>
      </c>
      <c r="AD85" s="20" t="s">
        <v>51</v>
      </c>
      <c r="AE85" s="20" t="s">
        <v>51</v>
      </c>
      <c r="AF85" s="20" t="s">
        <v>51</v>
      </c>
      <c r="AG85" s="20" t="s">
        <v>51</v>
      </c>
      <c r="AH85" s="20" t="s">
        <v>51</v>
      </c>
      <c r="AI85" s="20" t="s">
        <v>51</v>
      </c>
      <c r="AJ85" s="20" t="s">
        <v>51</v>
      </c>
      <c r="AK85" s="20" t="s">
        <v>51</v>
      </c>
      <c r="AL85" s="20" t="s">
        <v>51</v>
      </c>
      <c r="AM85" s="72" t="s">
        <v>51</v>
      </c>
    </row>
    <row r="86" spans="1:39" s="19" customFormat="1" ht="11.25" customHeight="1" collapsed="1">
      <c r="A86" s="14" t="s">
        <v>37</v>
      </c>
      <c r="B86" s="4" t="s">
        <v>38</v>
      </c>
      <c r="C86" s="55" t="str">
        <f t="shared" ref="C86:AL86" si="4">IF(AND(C83="–",C85="–"),"–",SUM(C83,C85))</f>
        <v>–</v>
      </c>
      <c r="D86" s="20" t="str">
        <f t="shared" si="4"/>
        <v>–</v>
      </c>
      <c r="E86" s="20" t="str">
        <f t="shared" si="4"/>
        <v>–</v>
      </c>
      <c r="F86" s="20" t="str">
        <f t="shared" si="4"/>
        <v>–</v>
      </c>
      <c r="G86" s="20" t="str">
        <f t="shared" si="4"/>
        <v>–</v>
      </c>
      <c r="H86" s="20" t="str">
        <f t="shared" si="4"/>
        <v>–</v>
      </c>
      <c r="I86" s="20" t="str">
        <f t="shared" si="4"/>
        <v>–</v>
      </c>
      <c r="J86" s="20" t="str">
        <f t="shared" si="4"/>
        <v>–</v>
      </c>
      <c r="K86" s="20" t="str">
        <f t="shared" si="4"/>
        <v>–</v>
      </c>
      <c r="L86" s="20" t="str">
        <f t="shared" si="4"/>
        <v>–</v>
      </c>
      <c r="M86" s="20" t="str">
        <f t="shared" si="4"/>
        <v>–</v>
      </c>
      <c r="N86" s="20" t="str">
        <f t="shared" si="4"/>
        <v>–</v>
      </c>
      <c r="O86" s="20" t="str">
        <f t="shared" si="4"/>
        <v>–</v>
      </c>
      <c r="P86" s="20" t="str">
        <f t="shared" si="4"/>
        <v>–</v>
      </c>
      <c r="Q86" s="20" t="str">
        <f t="shared" si="4"/>
        <v>–</v>
      </c>
      <c r="R86" s="20" t="str">
        <f t="shared" si="4"/>
        <v>–</v>
      </c>
      <c r="S86" s="20" t="str">
        <f t="shared" si="4"/>
        <v>–</v>
      </c>
      <c r="T86" s="20" t="str">
        <f t="shared" si="4"/>
        <v>–</v>
      </c>
      <c r="U86" s="20" t="str">
        <f t="shared" si="4"/>
        <v>–</v>
      </c>
      <c r="V86" s="20" t="str">
        <f t="shared" si="4"/>
        <v>–</v>
      </c>
      <c r="W86" s="20" t="str">
        <f t="shared" si="4"/>
        <v>–</v>
      </c>
      <c r="X86" s="20" t="str">
        <f t="shared" si="4"/>
        <v>–</v>
      </c>
      <c r="Y86" s="20" t="str">
        <f t="shared" si="4"/>
        <v>–</v>
      </c>
      <c r="Z86" s="20" t="str">
        <f t="shared" si="4"/>
        <v>–</v>
      </c>
      <c r="AA86" s="20" t="str">
        <f t="shared" si="4"/>
        <v>–</v>
      </c>
      <c r="AB86" s="20" t="str">
        <f t="shared" si="4"/>
        <v>–</v>
      </c>
      <c r="AC86" s="20" t="str">
        <f t="shared" si="4"/>
        <v>–</v>
      </c>
      <c r="AD86" s="20" t="str">
        <f t="shared" si="4"/>
        <v>–</v>
      </c>
      <c r="AE86" s="20" t="str">
        <f t="shared" si="4"/>
        <v>–</v>
      </c>
      <c r="AF86" s="20" t="str">
        <f t="shared" si="4"/>
        <v>–</v>
      </c>
      <c r="AG86" s="20" t="str">
        <f t="shared" si="4"/>
        <v>–</v>
      </c>
      <c r="AH86" s="20" t="str">
        <f t="shared" si="4"/>
        <v>–</v>
      </c>
      <c r="AI86" s="20" t="str">
        <f t="shared" si="4"/>
        <v>–</v>
      </c>
      <c r="AJ86" s="20" t="str">
        <f t="shared" si="4"/>
        <v>–</v>
      </c>
      <c r="AK86" s="20" t="str">
        <f t="shared" si="4"/>
        <v>–</v>
      </c>
      <c r="AL86" s="20" t="str">
        <f t="shared" si="4"/>
        <v>–</v>
      </c>
      <c r="AM86" s="72" t="str">
        <f t="shared" ref="AM86" si="5">IF(AND(AM83="–",AM85="–"),"–",SUM(AM83,AM85))</f>
        <v>–</v>
      </c>
    </row>
    <row r="87" spans="1:39" s="19" customFormat="1" ht="11.25" customHeight="1">
      <c r="A87" s="14" t="s">
        <v>8</v>
      </c>
      <c r="B87" s="4" t="s">
        <v>9</v>
      </c>
      <c r="C87" s="57">
        <v>1.2212385749254244</v>
      </c>
      <c r="D87" s="56">
        <v>1.7726821755630753</v>
      </c>
      <c r="E87" s="56">
        <v>1.9727248518359155</v>
      </c>
      <c r="F87" s="56">
        <v>2.2457477091017206</v>
      </c>
      <c r="G87" s="56">
        <v>2.7506172699311136</v>
      </c>
      <c r="H87" s="56">
        <v>2.409833393091565</v>
      </c>
      <c r="I87" s="56">
        <v>2.1643490879349665</v>
      </c>
      <c r="J87" s="56">
        <v>2.0424005522373228</v>
      </c>
      <c r="K87" s="56">
        <v>10.561754067170485</v>
      </c>
      <c r="L87" s="56">
        <v>11.574645637471408</v>
      </c>
      <c r="M87" s="56">
        <v>22.605121746156524</v>
      </c>
      <c r="N87" s="56">
        <v>15.151188480069408</v>
      </c>
      <c r="O87" s="56">
        <v>32.237085970219063</v>
      </c>
      <c r="P87" s="56">
        <v>5.1123052597239553</v>
      </c>
      <c r="Q87" s="56">
        <v>-33.277696430659574</v>
      </c>
      <c r="R87" s="56">
        <v>-40.098999999999997</v>
      </c>
      <c r="S87" s="56">
        <v>31.219301279802515</v>
      </c>
      <c r="T87" s="56">
        <v>9.4699781989227905</v>
      </c>
      <c r="U87" s="56">
        <v>44.121777651754407</v>
      </c>
      <c r="V87" s="56">
        <v>23.993917277556449</v>
      </c>
      <c r="W87" s="56">
        <v>2.8440218958207013</v>
      </c>
      <c r="X87" s="56">
        <v>-91.68430521690938</v>
      </c>
      <c r="Y87" s="56">
        <v>46.025390088167526</v>
      </c>
      <c r="Z87" s="56">
        <v>7.2381341744346726</v>
      </c>
      <c r="AA87" s="56">
        <v>-12.507633490629816</v>
      </c>
      <c r="AB87" s="56">
        <v>34.801842323937116</v>
      </c>
      <c r="AC87" s="56">
        <v>31.638926046021723</v>
      </c>
      <c r="AD87" s="56">
        <v>41.142345214620256</v>
      </c>
      <c r="AE87" s="56">
        <v>-3.7858393535694344</v>
      </c>
      <c r="AF87" s="56">
        <v>22.470687888286605</v>
      </c>
      <c r="AG87" s="56">
        <v>53.219919011013566</v>
      </c>
      <c r="AH87" s="56">
        <v>-35.666990146954447</v>
      </c>
      <c r="AI87" s="56">
        <v>85.858119690327655</v>
      </c>
      <c r="AJ87" s="56">
        <v>33.802588760831391</v>
      </c>
      <c r="AK87" s="56">
        <v>76.183008928058243</v>
      </c>
      <c r="AL87" s="56">
        <v>-116.92788484283395</v>
      </c>
      <c r="AM87" s="71">
        <v>43.681641563527933</v>
      </c>
    </row>
    <row r="88" spans="1:39" s="19" customFormat="1" ht="11.25" customHeight="1">
      <c r="A88" s="14" t="s">
        <v>23</v>
      </c>
      <c r="B88" s="4" t="s">
        <v>10</v>
      </c>
      <c r="C88" s="57">
        <v>-1.6630321676193759E-3</v>
      </c>
      <c r="D88" s="56">
        <v>-5.2384797086380032E-5</v>
      </c>
      <c r="E88" s="56">
        <v>-1.1351544633869969E-2</v>
      </c>
      <c r="F88" s="56">
        <v>-1.0081926346503499E-2</v>
      </c>
      <c r="G88" s="56">
        <v>-5.891443723514825E-3</v>
      </c>
      <c r="H88" s="56">
        <v>4.6331453117053603E-3</v>
      </c>
      <c r="I88" s="56">
        <v>-8.5898825837596587E-3</v>
      </c>
      <c r="J88" s="56">
        <v>-4.9107926676906069E-2</v>
      </c>
      <c r="K88" s="56">
        <v>-1.2673988559530813E-2</v>
      </c>
      <c r="L88" s="56">
        <v>1.2486800215919375E-2</v>
      </c>
      <c r="M88" s="56">
        <v>-2.9467668693044409E-3</v>
      </c>
      <c r="N88" s="56">
        <v>-2.7688377333487457E-2</v>
      </c>
      <c r="O88" s="56">
        <v>-2.3351340776058594E-2</v>
      </c>
      <c r="P88" s="56">
        <v>-8.9689574402649023E-3</v>
      </c>
      <c r="Q88" s="56">
        <v>-5.2889588525351472E-2</v>
      </c>
      <c r="R88" s="56">
        <v>-0.23138448707403086</v>
      </c>
      <c r="S88" s="56">
        <v>5.9308998806019947E-2</v>
      </c>
      <c r="T88" s="56">
        <v>-6.0784846504065286E-2</v>
      </c>
      <c r="U88" s="56">
        <v>-0.10094030931927733</v>
      </c>
      <c r="V88" s="56">
        <v>-0.12595233419287535</v>
      </c>
      <c r="W88" s="56">
        <v>-0.18945564414073193</v>
      </c>
      <c r="X88" s="56">
        <v>-0.15945034894589638</v>
      </c>
      <c r="Y88" s="56">
        <v>0.16511207639651748</v>
      </c>
      <c r="Z88" s="56">
        <v>-4.8002115684946459E-2</v>
      </c>
      <c r="AA88" s="56">
        <v>-9.5840480807176762E-2</v>
      </c>
      <c r="AB88" s="56">
        <v>0.37398130356000009</v>
      </c>
      <c r="AC88" s="56">
        <v>0.12392170500000001</v>
      </c>
      <c r="AD88" s="56">
        <v>0.50198087299999994</v>
      </c>
      <c r="AE88" s="56">
        <v>-4.3670360999999998E-2</v>
      </c>
      <c r="AF88" s="56">
        <v>5.9058325000000002E-2</v>
      </c>
      <c r="AG88" s="56">
        <v>0.31969999999999998</v>
      </c>
      <c r="AH88" s="56">
        <v>-0.42060000000000003</v>
      </c>
      <c r="AI88" s="56">
        <v>-0.82720000000000005</v>
      </c>
      <c r="AJ88" s="56">
        <v>0.15240000000000001</v>
      </c>
      <c r="AK88" s="56">
        <v>0.32747999999999999</v>
      </c>
      <c r="AL88" s="56">
        <v>-1.9907999999999999</v>
      </c>
      <c r="AM88" s="71">
        <v>0.45601999999999998</v>
      </c>
    </row>
    <row r="89" spans="1:39" s="19" customFormat="1" ht="11.25" customHeight="1">
      <c r="A89" s="14" t="s">
        <v>11</v>
      </c>
      <c r="B89" s="4" t="s">
        <v>12</v>
      </c>
      <c r="C89" s="57" t="s">
        <v>52</v>
      </c>
      <c r="D89" s="56" t="s">
        <v>52</v>
      </c>
      <c r="E89" s="56" t="s">
        <v>52</v>
      </c>
      <c r="F89" s="56">
        <v>-2.8000000000000001E-2</v>
      </c>
      <c r="G89" s="56">
        <v>8.9999999999999993E-3</v>
      </c>
      <c r="H89" s="56">
        <v>-2E-3</v>
      </c>
      <c r="I89" s="56">
        <v>0.14000000000000001</v>
      </c>
      <c r="J89" s="56">
        <v>0.09</v>
      </c>
      <c r="K89" s="56">
        <v>0.16800000000000001</v>
      </c>
      <c r="L89" s="56">
        <v>0.23400000000000001</v>
      </c>
      <c r="M89" s="56">
        <v>0.33400000000000002</v>
      </c>
      <c r="N89" s="56">
        <v>0.36099999999999999</v>
      </c>
      <c r="O89" s="56">
        <v>0.48929999999999996</v>
      </c>
      <c r="P89" s="56">
        <v>0.56510000000000005</v>
      </c>
      <c r="Q89" s="56">
        <v>-0.14532788200000005</v>
      </c>
      <c r="R89" s="56">
        <v>-0.4112407139999999</v>
      </c>
      <c r="S89" s="56">
        <v>0.52948377299999994</v>
      </c>
      <c r="T89" s="56">
        <v>0.26283104400000001</v>
      </c>
      <c r="U89" s="56">
        <v>0.51303783000000003</v>
      </c>
      <c r="V89" s="56">
        <v>0.74062845399999999</v>
      </c>
      <c r="W89" s="56">
        <v>0.31831327799999998</v>
      </c>
      <c r="X89" s="56">
        <v>-3.9731093429999995</v>
      </c>
      <c r="Y89" s="56">
        <v>0.81738399999999978</v>
      </c>
      <c r="Z89" s="56">
        <v>-0.12091200000000049</v>
      </c>
      <c r="AA89" s="56">
        <v>0.6144219999999998</v>
      </c>
      <c r="AB89" s="56">
        <v>1.0954720000000004</v>
      </c>
      <c r="AC89" s="56">
        <v>0.67526900000000023</v>
      </c>
      <c r="AD89" s="56">
        <v>0.79169299999999931</v>
      </c>
      <c r="AE89" s="56">
        <v>0.62328399999999962</v>
      </c>
      <c r="AF89" s="56">
        <v>0.67147899999999971</v>
      </c>
      <c r="AG89" s="56">
        <v>1.1816680000000006</v>
      </c>
      <c r="AH89" s="56">
        <v>5.5563199999999995</v>
      </c>
      <c r="AI89" s="56">
        <v>3.5202119999999999</v>
      </c>
      <c r="AJ89" s="56">
        <v>1.7037960000000001</v>
      </c>
      <c r="AK89" s="56">
        <v>2.6764870000000003</v>
      </c>
      <c r="AL89" s="56">
        <v>-5.8043430000000003</v>
      </c>
      <c r="AM89" s="71">
        <v>1.385642</v>
      </c>
    </row>
    <row r="90" spans="1:39" s="19" customFormat="1" ht="11.25" customHeight="1">
      <c r="A90" s="14" t="s">
        <v>13</v>
      </c>
      <c r="B90" s="4" t="s">
        <v>14</v>
      </c>
      <c r="C90" s="57">
        <v>9.7805896647281559E-4</v>
      </c>
      <c r="D90" s="56">
        <v>-1.063833782100046E-4</v>
      </c>
      <c r="E90" s="56">
        <v>3.0302433581847255E-3</v>
      </c>
      <c r="F90" s="56">
        <v>6.7443259328480506E-4</v>
      </c>
      <c r="G90" s="56">
        <v>7.7334026875193224E-4</v>
      </c>
      <c r="H90" s="56">
        <v>-3.4151368804429647E-3</v>
      </c>
      <c r="I90" s="56">
        <v>-4.8310007734441952E-3</v>
      </c>
      <c r="J90" s="56">
        <v>-6.9360152869332335E-3</v>
      </c>
      <c r="K90" s="56">
        <v>-5.608494774946877E-3</v>
      </c>
      <c r="L90" s="56">
        <v>3.2488975489338013E-3</v>
      </c>
      <c r="M90" s="56">
        <v>1.0602815187038214E-3</v>
      </c>
      <c r="N90" s="56">
        <v>7.3105639424184805E-4</v>
      </c>
      <c r="O90" s="56">
        <v>9.9353731043843093E-3</v>
      </c>
      <c r="P90" s="56">
        <v>1.1034371383776114E-2</v>
      </c>
      <c r="Q90" s="56">
        <v>-7.6299920519882172E-2</v>
      </c>
      <c r="R90" s="56">
        <v>-0.22346600502200015</v>
      </c>
      <c r="S90" s="56">
        <v>7.9487327660072826E-2</v>
      </c>
      <c r="T90" s="56">
        <v>7.6530864131415133E-2</v>
      </c>
      <c r="U90" s="56">
        <v>0.12696234570030587</v>
      </c>
      <c r="V90" s="56">
        <v>6.9930219911750149E-2</v>
      </c>
      <c r="W90" s="56">
        <v>-5.7186104024742009E-2</v>
      </c>
      <c r="X90" s="56">
        <v>-0.222314115263925</v>
      </c>
      <c r="Y90" s="56">
        <v>5.6515427687119646E-2</v>
      </c>
      <c r="Z90" s="56">
        <v>6.9860537665619345E-3</v>
      </c>
      <c r="AA90" s="56">
        <v>-2.390308660602311E-3</v>
      </c>
      <c r="AB90" s="56">
        <v>1.7553226000798401E-2</v>
      </c>
      <c r="AC90" s="56">
        <v>3.5535646002926593E-3</v>
      </c>
      <c r="AD90" s="56">
        <v>3.4026998625091266E-2</v>
      </c>
      <c r="AE90" s="56">
        <v>-2.2662689436012847E-2</v>
      </c>
      <c r="AF90" s="56">
        <v>1.9094046128713595E-2</v>
      </c>
      <c r="AG90" s="56">
        <v>4.4323566393624739E-2</v>
      </c>
      <c r="AH90" s="56">
        <v>-5.2642741983332617E-2</v>
      </c>
      <c r="AI90" s="56">
        <v>7.1227577549161009E-2</v>
      </c>
      <c r="AJ90" s="56">
        <v>3.1383367355393828E-2</v>
      </c>
      <c r="AK90" s="56">
        <v>4.6874320824515855E-2</v>
      </c>
      <c r="AL90" s="56">
        <v>-0.20609674264223932</v>
      </c>
      <c r="AM90" s="71">
        <v>4.5251161176763414E-2</v>
      </c>
    </row>
    <row r="91" spans="1:39" s="19" customFormat="1" ht="11.25" customHeight="1">
      <c r="A91" s="14" t="s">
        <v>15</v>
      </c>
      <c r="B91" s="4" t="s">
        <v>16</v>
      </c>
      <c r="C91" s="55" t="s">
        <v>51</v>
      </c>
      <c r="D91" s="20" t="s">
        <v>51</v>
      </c>
      <c r="E91" s="20" t="s">
        <v>51</v>
      </c>
      <c r="F91" s="20" t="s">
        <v>51</v>
      </c>
      <c r="G91" s="20" t="s">
        <v>51</v>
      </c>
      <c r="H91" s="20" t="s">
        <v>51</v>
      </c>
      <c r="I91" s="20" t="s">
        <v>51</v>
      </c>
      <c r="J91" s="20" t="s">
        <v>51</v>
      </c>
      <c r="K91" s="20" t="s">
        <v>51</v>
      </c>
      <c r="L91" s="20" t="s">
        <v>51</v>
      </c>
      <c r="M91" s="20" t="s">
        <v>51</v>
      </c>
      <c r="N91" s="20" t="s">
        <v>51</v>
      </c>
      <c r="O91" s="20" t="s">
        <v>51</v>
      </c>
      <c r="P91" s="20" t="s">
        <v>51</v>
      </c>
      <c r="Q91" s="20" t="s">
        <v>51</v>
      </c>
      <c r="R91" s="20" t="s">
        <v>51</v>
      </c>
      <c r="S91" s="20" t="s">
        <v>51</v>
      </c>
      <c r="T91" s="20" t="s">
        <v>51</v>
      </c>
      <c r="U91" s="20" t="s">
        <v>51</v>
      </c>
      <c r="V91" s="20" t="s">
        <v>51</v>
      </c>
      <c r="W91" s="20" t="s">
        <v>51</v>
      </c>
      <c r="X91" s="20" t="s">
        <v>51</v>
      </c>
      <c r="Y91" s="20" t="s">
        <v>51</v>
      </c>
      <c r="Z91" s="20" t="s">
        <v>51</v>
      </c>
      <c r="AA91" s="20" t="s">
        <v>51</v>
      </c>
      <c r="AB91" s="20" t="s">
        <v>51</v>
      </c>
      <c r="AC91" s="20" t="s">
        <v>51</v>
      </c>
      <c r="AD91" s="20" t="s">
        <v>51</v>
      </c>
      <c r="AE91" s="20" t="s">
        <v>51</v>
      </c>
      <c r="AF91" s="20" t="s">
        <v>51</v>
      </c>
      <c r="AG91" s="20" t="s">
        <v>51</v>
      </c>
      <c r="AH91" s="20" t="s">
        <v>51</v>
      </c>
      <c r="AI91" s="20" t="s">
        <v>51</v>
      </c>
      <c r="AJ91" s="20" t="s">
        <v>51</v>
      </c>
      <c r="AK91" s="20" t="s">
        <v>51</v>
      </c>
      <c r="AL91" s="20" t="s">
        <v>51</v>
      </c>
      <c r="AM91" s="72" t="s">
        <v>51</v>
      </c>
    </row>
    <row r="92" spans="1:39" s="19" customFormat="1" ht="11.25" customHeight="1">
      <c r="A92" s="14" t="s">
        <v>48</v>
      </c>
      <c r="B92" s="4" t="s">
        <v>47</v>
      </c>
      <c r="C92" s="55" t="s">
        <v>52</v>
      </c>
      <c r="D92" s="20" t="s">
        <v>52</v>
      </c>
      <c r="E92" s="20" t="s">
        <v>52</v>
      </c>
      <c r="F92" s="20" t="s">
        <v>52</v>
      </c>
      <c r="G92" s="20" t="s">
        <v>52</v>
      </c>
      <c r="H92" s="20" t="s">
        <v>52</v>
      </c>
      <c r="I92" s="20" t="s">
        <v>52</v>
      </c>
      <c r="J92" s="20" t="s">
        <v>52</v>
      </c>
      <c r="K92" s="20" t="s">
        <v>52</v>
      </c>
      <c r="L92" s="20" t="s">
        <v>52</v>
      </c>
      <c r="M92" s="20" t="s">
        <v>52</v>
      </c>
      <c r="N92" s="20" t="s">
        <v>52</v>
      </c>
      <c r="O92" s="20" t="s">
        <v>52</v>
      </c>
      <c r="P92" s="20" t="s">
        <v>52</v>
      </c>
      <c r="Q92" s="20" t="s">
        <v>52</v>
      </c>
      <c r="R92" s="20" t="s">
        <v>52</v>
      </c>
      <c r="S92" s="20" t="s">
        <v>52</v>
      </c>
      <c r="T92" s="20" t="s">
        <v>52</v>
      </c>
      <c r="U92" s="20" t="s">
        <v>52</v>
      </c>
      <c r="V92" s="20" t="s">
        <v>52</v>
      </c>
      <c r="W92" s="20" t="s">
        <v>52</v>
      </c>
      <c r="X92" s="20" t="s">
        <v>52</v>
      </c>
      <c r="Y92" s="20" t="s">
        <v>52</v>
      </c>
      <c r="Z92" s="20" t="s">
        <v>52</v>
      </c>
      <c r="AA92" s="20" t="s">
        <v>52</v>
      </c>
      <c r="AB92" s="20" t="s">
        <v>52</v>
      </c>
      <c r="AC92" s="20" t="s">
        <v>52</v>
      </c>
      <c r="AD92" s="20" t="s">
        <v>52</v>
      </c>
      <c r="AE92" s="20" t="s">
        <v>52</v>
      </c>
      <c r="AF92" s="20" t="s">
        <v>52</v>
      </c>
      <c r="AG92" s="20" t="s">
        <v>52</v>
      </c>
      <c r="AH92" s="20" t="s">
        <v>52</v>
      </c>
      <c r="AI92" s="20" t="s">
        <v>52</v>
      </c>
      <c r="AJ92" s="20" t="s">
        <v>52</v>
      </c>
      <c r="AK92" s="20" t="s">
        <v>52</v>
      </c>
      <c r="AL92" s="20" t="s">
        <v>52</v>
      </c>
      <c r="AM92" s="72" t="s">
        <v>52</v>
      </c>
    </row>
    <row r="93" spans="1:39" s="19" customFormat="1" ht="12.75">
      <c r="A93" s="14" t="s">
        <v>32</v>
      </c>
      <c r="B93" s="4" t="s">
        <v>33</v>
      </c>
      <c r="C93" s="55" t="s">
        <v>51</v>
      </c>
      <c r="D93" s="20" t="s">
        <v>51</v>
      </c>
      <c r="E93" s="20" t="s">
        <v>51</v>
      </c>
      <c r="F93" s="20" t="s">
        <v>51</v>
      </c>
      <c r="G93" s="20" t="s">
        <v>51</v>
      </c>
      <c r="H93" s="20" t="s">
        <v>51</v>
      </c>
      <c r="I93" s="20" t="s">
        <v>51</v>
      </c>
      <c r="J93" s="20" t="s">
        <v>51</v>
      </c>
      <c r="K93" s="20" t="s">
        <v>51</v>
      </c>
      <c r="L93" s="20" t="s">
        <v>51</v>
      </c>
      <c r="M93" s="20" t="s">
        <v>51</v>
      </c>
      <c r="N93" s="20" t="s">
        <v>51</v>
      </c>
      <c r="O93" s="20" t="s">
        <v>51</v>
      </c>
      <c r="P93" s="20" t="s">
        <v>51</v>
      </c>
      <c r="Q93" s="20" t="s">
        <v>51</v>
      </c>
      <c r="R93" s="20" t="s">
        <v>51</v>
      </c>
      <c r="S93" s="20" t="s">
        <v>51</v>
      </c>
      <c r="T93" s="20" t="s">
        <v>51</v>
      </c>
      <c r="U93" s="20" t="s">
        <v>51</v>
      </c>
      <c r="V93" s="20" t="s">
        <v>51</v>
      </c>
      <c r="W93" s="20" t="s">
        <v>51</v>
      </c>
      <c r="X93" s="20" t="s">
        <v>51</v>
      </c>
      <c r="Y93" s="20" t="s">
        <v>51</v>
      </c>
      <c r="Z93" s="20" t="s">
        <v>51</v>
      </c>
      <c r="AA93" s="20" t="s">
        <v>51</v>
      </c>
      <c r="AB93" s="20" t="s">
        <v>51</v>
      </c>
      <c r="AC93" s="20" t="s">
        <v>51</v>
      </c>
      <c r="AD93" s="20" t="s">
        <v>51</v>
      </c>
      <c r="AE93" s="20" t="s">
        <v>51</v>
      </c>
      <c r="AF93" s="20" t="s">
        <v>51</v>
      </c>
      <c r="AG93" s="20" t="s">
        <v>51</v>
      </c>
      <c r="AH93" s="20" t="s">
        <v>51</v>
      </c>
      <c r="AI93" s="20" t="s">
        <v>51</v>
      </c>
      <c r="AJ93" s="20" t="s">
        <v>51</v>
      </c>
      <c r="AK93" s="20" t="s">
        <v>51</v>
      </c>
      <c r="AL93" s="20" t="s">
        <v>51</v>
      </c>
      <c r="AM93" s="72" t="s">
        <v>51</v>
      </c>
    </row>
    <row r="94" spans="1:39" s="19" customFormat="1" ht="11.25" customHeight="1">
      <c r="A94" s="14" t="s">
        <v>34</v>
      </c>
      <c r="B94" s="4" t="s">
        <v>35</v>
      </c>
      <c r="C94" s="55" t="s">
        <v>51</v>
      </c>
      <c r="D94" s="20" t="s">
        <v>51</v>
      </c>
      <c r="E94" s="20" t="s">
        <v>51</v>
      </c>
      <c r="F94" s="20" t="s">
        <v>51</v>
      </c>
      <c r="G94" s="20" t="s">
        <v>51</v>
      </c>
      <c r="H94" s="20" t="s">
        <v>51</v>
      </c>
      <c r="I94" s="20" t="s">
        <v>51</v>
      </c>
      <c r="J94" s="20" t="s">
        <v>51</v>
      </c>
      <c r="K94" s="20" t="s">
        <v>51</v>
      </c>
      <c r="L94" s="20" t="s">
        <v>51</v>
      </c>
      <c r="M94" s="20" t="s">
        <v>51</v>
      </c>
      <c r="N94" s="20" t="s">
        <v>51</v>
      </c>
      <c r="O94" s="20" t="s">
        <v>51</v>
      </c>
      <c r="P94" s="20" t="s">
        <v>51</v>
      </c>
      <c r="Q94" s="20" t="s">
        <v>51</v>
      </c>
      <c r="R94" s="20" t="s">
        <v>51</v>
      </c>
      <c r="S94" s="20" t="s">
        <v>51</v>
      </c>
      <c r="T94" s="20" t="s">
        <v>51</v>
      </c>
      <c r="U94" s="20" t="s">
        <v>51</v>
      </c>
      <c r="V94" s="20" t="s">
        <v>51</v>
      </c>
      <c r="W94" s="20" t="s">
        <v>51</v>
      </c>
      <c r="X94" s="20" t="s">
        <v>51</v>
      </c>
      <c r="Y94" s="20" t="s">
        <v>51</v>
      </c>
      <c r="Z94" s="20" t="s">
        <v>51</v>
      </c>
      <c r="AA94" s="20" t="s">
        <v>51</v>
      </c>
      <c r="AB94" s="20" t="s">
        <v>51</v>
      </c>
      <c r="AC94" s="20" t="s">
        <v>51</v>
      </c>
      <c r="AD94" s="20" t="s">
        <v>51</v>
      </c>
      <c r="AE94" s="20" t="s">
        <v>51</v>
      </c>
      <c r="AF94" s="20" t="s">
        <v>51</v>
      </c>
      <c r="AG94" s="20" t="s">
        <v>51</v>
      </c>
      <c r="AH94" s="20" t="s">
        <v>51</v>
      </c>
      <c r="AI94" s="20" t="s">
        <v>51</v>
      </c>
      <c r="AJ94" s="20" t="s">
        <v>51</v>
      </c>
      <c r="AK94" s="20" t="s">
        <v>51</v>
      </c>
      <c r="AL94" s="20" t="s">
        <v>51</v>
      </c>
      <c r="AM94" s="72" t="s">
        <v>51</v>
      </c>
    </row>
    <row r="95" spans="1:39" s="19" customFormat="1" ht="25.5" customHeight="1">
      <c r="A95" s="9" t="s">
        <v>21</v>
      </c>
      <c r="B95" s="10" t="s">
        <v>26</v>
      </c>
      <c r="C95" s="54">
        <v>1.2258324452578051</v>
      </c>
      <c r="D95" s="53">
        <v>1.7719641885159887</v>
      </c>
      <c r="E95" s="53">
        <v>1.9819360922020455</v>
      </c>
      <c r="F95" s="53">
        <v>2.2125839797552174</v>
      </c>
      <c r="G95" s="53">
        <v>2.7596044462075988</v>
      </c>
      <c r="H95" s="53">
        <v>2.3858841149032703</v>
      </c>
      <c r="I95" s="53">
        <v>2.2599501328512068</v>
      </c>
      <c r="J95" s="53">
        <v>2.0364286305604167</v>
      </c>
      <c r="K95" s="53">
        <v>10.682410483610953</v>
      </c>
      <c r="L95" s="53">
        <v>11.840123087687328</v>
      </c>
      <c r="M95" s="53">
        <v>22.942026512287221</v>
      </c>
      <c r="N95" s="53">
        <v>15.490616793735921</v>
      </c>
      <c r="O95" s="53">
        <v>32.771013962373004</v>
      </c>
      <c r="P95" s="53">
        <v>5.7428193056136916</v>
      </c>
      <c r="Q95" s="53">
        <v>-34.054434770274923</v>
      </c>
      <c r="R95" s="53">
        <v>-42.366435862834024</v>
      </c>
      <c r="S95" s="53">
        <v>32.798378030508538</v>
      </c>
      <c r="T95" s="53">
        <v>10.449528738748723</v>
      </c>
      <c r="U95" s="53">
        <v>45.892057046275127</v>
      </c>
      <c r="V95" s="53">
        <v>25.448851113813575</v>
      </c>
      <c r="W95" s="53">
        <v>2.2857507713099694</v>
      </c>
      <c r="X95" s="53">
        <v>-101.41313037649529</v>
      </c>
      <c r="Y95" s="53">
        <v>49.076132749624044</v>
      </c>
      <c r="Z95" s="53">
        <v>7.5090346646697261</v>
      </c>
      <c r="AA95" s="53">
        <v>-12.167290122976992</v>
      </c>
      <c r="AB95" s="53">
        <v>37.375530086767121</v>
      </c>
      <c r="AC95" s="53">
        <v>32.625865817191723</v>
      </c>
      <c r="AD95" s="53">
        <v>43.881833251560259</v>
      </c>
      <c r="AE95" s="53">
        <v>-4.047177014199435</v>
      </c>
      <c r="AF95" s="53">
        <v>23.874421574516603</v>
      </c>
      <c r="AG95" s="53">
        <v>56.464010379953557</v>
      </c>
      <c r="AH95" s="53">
        <v>-32.577690169524452</v>
      </c>
      <c r="AI95" s="53">
        <v>91.196180751787665</v>
      </c>
      <c r="AJ95" s="53">
        <v>36.623469777481397</v>
      </c>
      <c r="AK95" s="53">
        <v>80.511246784468241</v>
      </c>
      <c r="AL95" s="53">
        <v>-130.29904563169393</v>
      </c>
      <c r="AM95" s="70">
        <v>46.644188239607928</v>
      </c>
    </row>
    <row r="96" spans="1:39" s="19" customFormat="1" ht="11.25" customHeight="1">
      <c r="A96" s="14" t="s">
        <v>0</v>
      </c>
      <c r="B96" s="4" t="s">
        <v>1</v>
      </c>
      <c r="C96" s="55" t="s">
        <v>51</v>
      </c>
      <c r="D96" s="20" t="s">
        <v>51</v>
      </c>
      <c r="E96" s="20" t="s">
        <v>51</v>
      </c>
      <c r="F96" s="20" t="s">
        <v>51</v>
      </c>
      <c r="G96" s="20" t="s">
        <v>51</v>
      </c>
      <c r="H96" s="20" t="s">
        <v>51</v>
      </c>
      <c r="I96" s="20" t="s">
        <v>51</v>
      </c>
      <c r="J96" s="20" t="s">
        <v>51</v>
      </c>
      <c r="K96" s="20" t="s">
        <v>51</v>
      </c>
      <c r="L96" s="20" t="s">
        <v>51</v>
      </c>
      <c r="M96" s="20" t="s">
        <v>51</v>
      </c>
      <c r="N96" s="20" t="s">
        <v>51</v>
      </c>
      <c r="O96" s="20" t="s">
        <v>51</v>
      </c>
      <c r="P96" s="20" t="s">
        <v>51</v>
      </c>
      <c r="Q96" s="20" t="s">
        <v>51</v>
      </c>
      <c r="R96" s="20" t="s">
        <v>51</v>
      </c>
      <c r="S96" s="20" t="s">
        <v>51</v>
      </c>
      <c r="T96" s="20" t="s">
        <v>51</v>
      </c>
      <c r="U96" s="20" t="s">
        <v>51</v>
      </c>
      <c r="V96" s="20" t="s">
        <v>51</v>
      </c>
      <c r="W96" s="20">
        <v>7037.73333</v>
      </c>
      <c r="X96" s="20" t="s">
        <v>51</v>
      </c>
      <c r="Y96" s="20" t="s">
        <v>51</v>
      </c>
      <c r="Z96" s="20" t="s">
        <v>51</v>
      </c>
      <c r="AA96" s="20">
        <v>-5000</v>
      </c>
      <c r="AB96" s="20" t="s">
        <v>51</v>
      </c>
      <c r="AC96" s="20" t="s">
        <v>51</v>
      </c>
      <c r="AD96" s="20" t="s">
        <v>51</v>
      </c>
      <c r="AE96" s="20" t="s">
        <v>51</v>
      </c>
      <c r="AF96" s="20" t="s">
        <v>51</v>
      </c>
      <c r="AG96" s="20" t="s">
        <v>51</v>
      </c>
      <c r="AH96" s="20" t="s">
        <v>51</v>
      </c>
      <c r="AI96" s="20" t="s">
        <v>51</v>
      </c>
      <c r="AJ96" s="20" t="s">
        <v>51</v>
      </c>
      <c r="AK96" s="20" t="s">
        <v>51</v>
      </c>
      <c r="AL96" s="20" t="s">
        <v>51</v>
      </c>
      <c r="AM96" s="72" t="s">
        <v>51</v>
      </c>
    </row>
    <row r="97" spans="1:39" s="19" customFormat="1" ht="11.25" hidden="1" customHeight="1" outlineLevel="1">
      <c r="A97" s="14" t="s">
        <v>2</v>
      </c>
      <c r="B97" s="4" t="s">
        <v>3</v>
      </c>
      <c r="C97" s="55" t="s">
        <v>51</v>
      </c>
      <c r="D97" s="20" t="s">
        <v>51</v>
      </c>
      <c r="E97" s="20" t="s">
        <v>51</v>
      </c>
      <c r="F97" s="20" t="s">
        <v>51</v>
      </c>
      <c r="G97" s="20" t="s">
        <v>51</v>
      </c>
      <c r="H97" s="20" t="s">
        <v>51</v>
      </c>
      <c r="I97" s="20" t="s">
        <v>51</v>
      </c>
      <c r="J97" s="20" t="s">
        <v>51</v>
      </c>
      <c r="K97" s="20" t="s">
        <v>51</v>
      </c>
      <c r="L97" s="20" t="s">
        <v>51</v>
      </c>
      <c r="M97" s="20" t="s">
        <v>51</v>
      </c>
      <c r="N97" s="20" t="s">
        <v>51</v>
      </c>
      <c r="O97" s="20" t="s">
        <v>51</v>
      </c>
      <c r="P97" s="20" t="s">
        <v>51</v>
      </c>
      <c r="Q97" s="20" t="s">
        <v>51</v>
      </c>
      <c r="R97" s="20" t="s">
        <v>51</v>
      </c>
      <c r="S97" s="20" t="s">
        <v>51</v>
      </c>
      <c r="T97" s="20" t="s">
        <v>51</v>
      </c>
      <c r="U97" s="20" t="s">
        <v>51</v>
      </c>
      <c r="V97" s="20" t="s">
        <v>51</v>
      </c>
      <c r="W97" s="20" t="s">
        <v>51</v>
      </c>
      <c r="X97" s="20" t="s">
        <v>51</v>
      </c>
      <c r="Y97" s="20" t="s">
        <v>51</v>
      </c>
      <c r="Z97" s="20" t="s">
        <v>51</v>
      </c>
      <c r="AA97" s="20" t="s">
        <v>51</v>
      </c>
      <c r="AB97" s="20" t="s">
        <v>51</v>
      </c>
      <c r="AC97" s="20" t="s">
        <v>51</v>
      </c>
      <c r="AD97" s="20" t="s">
        <v>51</v>
      </c>
      <c r="AE97" s="20" t="s">
        <v>51</v>
      </c>
      <c r="AF97" s="20" t="s">
        <v>51</v>
      </c>
      <c r="AG97" s="20" t="s">
        <v>51</v>
      </c>
      <c r="AH97" s="20" t="s">
        <v>51</v>
      </c>
      <c r="AI97" s="20" t="s">
        <v>51</v>
      </c>
      <c r="AJ97" s="20" t="s">
        <v>51</v>
      </c>
      <c r="AK97" s="20" t="s">
        <v>51</v>
      </c>
      <c r="AL97" s="20" t="s">
        <v>51</v>
      </c>
      <c r="AM97" s="72" t="s">
        <v>51</v>
      </c>
    </row>
    <row r="98" spans="1:39" s="19" customFormat="1" ht="11.25" customHeight="1" collapsed="1">
      <c r="A98" s="14" t="s">
        <v>4</v>
      </c>
      <c r="B98" s="4" t="s">
        <v>5</v>
      </c>
      <c r="C98" s="55" t="s">
        <v>51</v>
      </c>
      <c r="D98" s="20" t="s">
        <v>51</v>
      </c>
      <c r="E98" s="20" t="s">
        <v>51</v>
      </c>
      <c r="F98" s="20" t="s">
        <v>51</v>
      </c>
      <c r="G98" s="20" t="s">
        <v>51</v>
      </c>
      <c r="H98" s="20" t="s">
        <v>51</v>
      </c>
      <c r="I98" s="20" t="s">
        <v>51</v>
      </c>
      <c r="J98" s="20" t="s">
        <v>51</v>
      </c>
      <c r="K98" s="20" t="s">
        <v>51</v>
      </c>
      <c r="L98" s="20" t="s">
        <v>51</v>
      </c>
      <c r="M98" s="20" t="s">
        <v>51</v>
      </c>
      <c r="N98" s="20">
        <v>2200</v>
      </c>
      <c r="O98" s="20" t="s">
        <v>51</v>
      </c>
      <c r="P98" s="20" t="s">
        <v>51</v>
      </c>
      <c r="Q98" s="20" t="s">
        <v>51</v>
      </c>
      <c r="R98" s="20" t="s">
        <v>51</v>
      </c>
      <c r="S98" s="20">
        <v>1500</v>
      </c>
      <c r="T98" s="20" t="s">
        <v>51</v>
      </c>
      <c r="U98" s="20" t="s">
        <v>51</v>
      </c>
      <c r="V98" s="20" t="s">
        <v>51</v>
      </c>
      <c r="W98" s="20" t="s">
        <v>51</v>
      </c>
      <c r="X98" s="20" t="s">
        <v>51</v>
      </c>
      <c r="Y98" s="20" t="s">
        <v>51</v>
      </c>
      <c r="Z98" s="20" t="s">
        <v>51</v>
      </c>
      <c r="AA98" s="20">
        <v>5000</v>
      </c>
      <c r="AB98" s="20" t="s">
        <v>51</v>
      </c>
      <c r="AC98" s="20" t="s">
        <v>51</v>
      </c>
      <c r="AD98" s="20" t="s">
        <v>51</v>
      </c>
      <c r="AE98" s="20" t="s">
        <v>51</v>
      </c>
      <c r="AF98" s="20" t="s">
        <v>51</v>
      </c>
      <c r="AG98" s="20" t="s">
        <v>51</v>
      </c>
      <c r="AH98" s="20" t="s">
        <v>51</v>
      </c>
      <c r="AI98" s="20" t="s">
        <v>51</v>
      </c>
      <c r="AJ98" s="20" t="s">
        <v>51</v>
      </c>
      <c r="AK98" s="20" t="s">
        <v>51</v>
      </c>
      <c r="AL98" s="20" t="s">
        <v>51</v>
      </c>
      <c r="AM98" s="72" t="s">
        <v>51</v>
      </c>
    </row>
    <row r="99" spans="1:39" s="19" customFormat="1" ht="11.25" hidden="1" customHeight="1" outlineLevel="1">
      <c r="A99" s="14" t="s">
        <v>6</v>
      </c>
      <c r="B99" s="4" t="s">
        <v>7</v>
      </c>
      <c r="C99" s="55" t="s">
        <v>51</v>
      </c>
      <c r="D99" s="20" t="s">
        <v>51</v>
      </c>
      <c r="E99" s="20" t="s">
        <v>51</v>
      </c>
      <c r="F99" s="20" t="s">
        <v>51</v>
      </c>
      <c r="G99" s="20" t="s">
        <v>51</v>
      </c>
      <c r="H99" s="20" t="s">
        <v>51</v>
      </c>
      <c r="I99" s="20" t="s">
        <v>51</v>
      </c>
      <c r="J99" s="20" t="s">
        <v>51</v>
      </c>
      <c r="K99" s="20" t="s">
        <v>51</v>
      </c>
      <c r="L99" s="20" t="s">
        <v>51</v>
      </c>
      <c r="M99" s="20" t="s">
        <v>51</v>
      </c>
      <c r="N99" s="20" t="s">
        <v>51</v>
      </c>
      <c r="O99" s="20" t="s">
        <v>51</v>
      </c>
      <c r="P99" s="20" t="s">
        <v>51</v>
      </c>
      <c r="Q99" s="20" t="s">
        <v>51</v>
      </c>
      <c r="R99" s="20" t="s">
        <v>51</v>
      </c>
      <c r="S99" s="20" t="s">
        <v>51</v>
      </c>
      <c r="T99" s="20" t="s">
        <v>51</v>
      </c>
      <c r="U99" s="20" t="s">
        <v>51</v>
      </c>
      <c r="V99" s="20" t="s">
        <v>51</v>
      </c>
      <c r="W99" s="20" t="s">
        <v>51</v>
      </c>
      <c r="X99" s="20" t="s">
        <v>51</v>
      </c>
      <c r="Y99" s="20" t="s">
        <v>51</v>
      </c>
      <c r="Z99" s="20" t="s">
        <v>51</v>
      </c>
      <c r="AA99" s="20" t="s">
        <v>51</v>
      </c>
      <c r="AB99" s="20" t="s">
        <v>51</v>
      </c>
      <c r="AC99" s="20" t="s">
        <v>51</v>
      </c>
      <c r="AD99" s="20" t="s">
        <v>51</v>
      </c>
      <c r="AE99" s="20" t="s">
        <v>51</v>
      </c>
      <c r="AF99" s="20" t="s">
        <v>51</v>
      </c>
      <c r="AG99" s="20" t="s">
        <v>51</v>
      </c>
      <c r="AH99" s="20" t="s">
        <v>51</v>
      </c>
      <c r="AI99" s="20" t="s">
        <v>51</v>
      </c>
      <c r="AJ99" s="20" t="s">
        <v>51</v>
      </c>
      <c r="AK99" s="20" t="s">
        <v>51</v>
      </c>
      <c r="AL99" s="20" t="s">
        <v>51</v>
      </c>
      <c r="AM99" s="72" t="s">
        <v>51</v>
      </c>
    </row>
    <row r="100" spans="1:39" s="19" customFormat="1" ht="11.25" customHeight="1" collapsed="1">
      <c r="A100" s="14" t="s">
        <v>37</v>
      </c>
      <c r="B100" s="4" t="s">
        <v>38</v>
      </c>
      <c r="C100" s="55" t="str">
        <f t="shared" ref="C100:AL100" si="6">IF(AND(C97="–",C99="–"),"–",SUM(C97,C99))</f>
        <v>–</v>
      </c>
      <c r="D100" s="20" t="str">
        <f t="shared" si="6"/>
        <v>–</v>
      </c>
      <c r="E100" s="20" t="str">
        <f t="shared" si="6"/>
        <v>–</v>
      </c>
      <c r="F100" s="20" t="str">
        <f t="shared" si="6"/>
        <v>–</v>
      </c>
      <c r="G100" s="20" t="str">
        <f t="shared" si="6"/>
        <v>–</v>
      </c>
      <c r="H100" s="20" t="str">
        <f t="shared" si="6"/>
        <v>–</v>
      </c>
      <c r="I100" s="20" t="str">
        <f t="shared" si="6"/>
        <v>–</v>
      </c>
      <c r="J100" s="20" t="str">
        <f t="shared" si="6"/>
        <v>–</v>
      </c>
      <c r="K100" s="20" t="str">
        <f t="shared" si="6"/>
        <v>–</v>
      </c>
      <c r="L100" s="20" t="str">
        <f t="shared" si="6"/>
        <v>–</v>
      </c>
      <c r="M100" s="20" t="str">
        <f t="shared" si="6"/>
        <v>–</v>
      </c>
      <c r="N100" s="20" t="str">
        <f t="shared" si="6"/>
        <v>–</v>
      </c>
      <c r="O100" s="20" t="str">
        <f t="shared" si="6"/>
        <v>–</v>
      </c>
      <c r="P100" s="20" t="str">
        <f t="shared" si="6"/>
        <v>–</v>
      </c>
      <c r="Q100" s="20" t="str">
        <f t="shared" si="6"/>
        <v>–</v>
      </c>
      <c r="R100" s="20" t="str">
        <f t="shared" si="6"/>
        <v>–</v>
      </c>
      <c r="S100" s="20" t="str">
        <f t="shared" si="6"/>
        <v>–</v>
      </c>
      <c r="T100" s="20" t="str">
        <f t="shared" si="6"/>
        <v>–</v>
      </c>
      <c r="U100" s="20" t="str">
        <f t="shared" si="6"/>
        <v>–</v>
      </c>
      <c r="V100" s="20" t="str">
        <f t="shared" si="6"/>
        <v>–</v>
      </c>
      <c r="W100" s="20" t="str">
        <f t="shared" si="6"/>
        <v>–</v>
      </c>
      <c r="X100" s="20" t="str">
        <f t="shared" si="6"/>
        <v>–</v>
      </c>
      <c r="Y100" s="20" t="str">
        <f t="shared" si="6"/>
        <v>–</v>
      </c>
      <c r="Z100" s="20" t="str">
        <f t="shared" si="6"/>
        <v>–</v>
      </c>
      <c r="AA100" s="20" t="str">
        <f t="shared" si="6"/>
        <v>–</v>
      </c>
      <c r="AB100" s="20" t="str">
        <f t="shared" si="6"/>
        <v>–</v>
      </c>
      <c r="AC100" s="20" t="str">
        <f t="shared" si="6"/>
        <v>–</v>
      </c>
      <c r="AD100" s="20" t="str">
        <f t="shared" si="6"/>
        <v>–</v>
      </c>
      <c r="AE100" s="20" t="str">
        <f t="shared" si="6"/>
        <v>–</v>
      </c>
      <c r="AF100" s="20" t="str">
        <f t="shared" si="6"/>
        <v>–</v>
      </c>
      <c r="AG100" s="20" t="str">
        <f t="shared" si="6"/>
        <v>–</v>
      </c>
      <c r="AH100" s="20" t="str">
        <f t="shared" si="6"/>
        <v>–</v>
      </c>
      <c r="AI100" s="20" t="str">
        <f t="shared" si="6"/>
        <v>–</v>
      </c>
      <c r="AJ100" s="20" t="str">
        <f t="shared" si="6"/>
        <v>–</v>
      </c>
      <c r="AK100" s="20" t="str">
        <f t="shared" si="6"/>
        <v>–</v>
      </c>
      <c r="AL100" s="20" t="str">
        <f t="shared" si="6"/>
        <v>–</v>
      </c>
      <c r="AM100" s="72" t="str">
        <f t="shared" ref="AM100" si="7">IF(AND(AM97="–",AM99="–"),"–",SUM(AM97,AM99))</f>
        <v>–</v>
      </c>
    </row>
    <row r="101" spans="1:39" s="19" customFormat="1" ht="11.25" customHeight="1">
      <c r="A101" s="14" t="s">
        <v>8</v>
      </c>
      <c r="B101" s="4" t="s">
        <v>9</v>
      </c>
      <c r="C101" s="57" t="s">
        <v>52</v>
      </c>
      <c r="D101" s="56" t="s">
        <v>52</v>
      </c>
      <c r="E101" s="56" t="s">
        <v>52</v>
      </c>
      <c r="F101" s="56" t="s">
        <v>52</v>
      </c>
      <c r="G101" s="56" t="s">
        <v>52</v>
      </c>
      <c r="H101" s="56" t="s">
        <v>52</v>
      </c>
      <c r="I101" s="56" t="s">
        <v>52</v>
      </c>
      <c r="J101" s="56" t="s">
        <v>52</v>
      </c>
      <c r="K101" s="56" t="s">
        <v>52</v>
      </c>
      <c r="L101" s="56" t="s">
        <v>52</v>
      </c>
      <c r="M101" s="56" t="s">
        <v>52</v>
      </c>
      <c r="N101" s="56">
        <v>9.7711657671456322</v>
      </c>
      <c r="O101" s="56" t="s">
        <v>52</v>
      </c>
      <c r="P101" s="56">
        <v>-2.3126400769210202</v>
      </c>
      <c r="Q101" s="56" t="s">
        <v>52</v>
      </c>
      <c r="R101" s="56">
        <v>-3.1645294454529429</v>
      </c>
      <c r="S101" s="56" t="s">
        <v>52</v>
      </c>
      <c r="T101" s="56">
        <v>1.9492039576569313</v>
      </c>
      <c r="U101" s="56">
        <v>0.58178810540405534</v>
      </c>
      <c r="V101" s="56">
        <v>0.69109146187213266</v>
      </c>
      <c r="W101" s="56">
        <v>-4.9948232917142859</v>
      </c>
      <c r="X101" s="56">
        <v>0.27354847720601538</v>
      </c>
      <c r="Y101" s="56">
        <v>-2.7895295983096511</v>
      </c>
      <c r="Z101" s="56">
        <v>0.19648019122297319</v>
      </c>
      <c r="AA101" s="56">
        <v>-0.79024468053623054</v>
      </c>
      <c r="AB101" s="56">
        <v>-1.3826904010317158</v>
      </c>
      <c r="AC101" s="56">
        <v>-4.2761918067541078</v>
      </c>
      <c r="AD101" s="56">
        <v>-0.42171348859005231</v>
      </c>
      <c r="AE101" s="56">
        <v>-1.8831370837400023</v>
      </c>
      <c r="AF101" s="56">
        <v>-1.1628339787027397</v>
      </c>
      <c r="AG101" s="56">
        <v>-1.1883139661035458</v>
      </c>
      <c r="AH101" s="56">
        <v>1.762187130659302</v>
      </c>
      <c r="AI101" s="56">
        <v>23.33510403385009</v>
      </c>
      <c r="AJ101" s="56">
        <v>-0.82600071958608168</v>
      </c>
      <c r="AK101" s="56">
        <v>1.2948253557878924</v>
      </c>
      <c r="AL101" s="56">
        <v>4.5605280680771104E-2</v>
      </c>
      <c r="AM101" s="71">
        <v>-1.5197766069408245</v>
      </c>
    </row>
    <row r="102" spans="1:39" s="19" customFormat="1" ht="11.25" customHeight="1">
      <c r="A102" s="14" t="s">
        <v>23</v>
      </c>
      <c r="B102" s="4" t="s">
        <v>10</v>
      </c>
      <c r="C102" s="57" t="s">
        <v>52</v>
      </c>
      <c r="D102" s="56" t="s">
        <v>52</v>
      </c>
      <c r="E102" s="56" t="s">
        <v>52</v>
      </c>
      <c r="F102" s="56" t="s">
        <v>52</v>
      </c>
      <c r="G102" s="56" t="s">
        <v>52</v>
      </c>
      <c r="H102" s="56" t="s">
        <v>52</v>
      </c>
      <c r="I102" s="56" t="s">
        <v>52</v>
      </c>
      <c r="J102" s="56" t="s">
        <v>52</v>
      </c>
      <c r="K102" s="56" t="s">
        <v>52</v>
      </c>
      <c r="L102" s="56">
        <v>0.30563855218180902</v>
      </c>
      <c r="M102" s="56">
        <v>0.3147319874099988</v>
      </c>
      <c r="N102" s="56">
        <v>0.21553159386999771</v>
      </c>
      <c r="O102" s="56">
        <v>0.17760399809999788</v>
      </c>
      <c r="P102" s="56">
        <v>0.20154807917999942</v>
      </c>
      <c r="Q102" s="56">
        <v>0.11226648654000022</v>
      </c>
      <c r="R102" s="56">
        <v>0.13257683261000103</v>
      </c>
      <c r="S102" s="56">
        <v>0.3197974785700009</v>
      </c>
      <c r="T102" s="56">
        <v>0.31782459104999644</v>
      </c>
      <c r="U102" s="56">
        <v>0.22981199058000362</v>
      </c>
      <c r="V102" s="56">
        <v>0.30331599726000069</v>
      </c>
      <c r="W102" s="56">
        <v>0.30252165128999581</v>
      </c>
      <c r="X102" s="56">
        <v>2.7100678919999836E-2</v>
      </c>
      <c r="Y102" s="56">
        <v>-4.0762983250002632E-2</v>
      </c>
      <c r="Z102" s="56">
        <v>0.27317772565999926</v>
      </c>
      <c r="AA102" s="56">
        <v>0.41001851956000551</v>
      </c>
      <c r="AB102" s="56">
        <v>1.6763800656900112</v>
      </c>
      <c r="AC102" s="56">
        <v>-3.9198020399956309E-3</v>
      </c>
      <c r="AD102" s="56">
        <v>-3.9467993510018916E-2</v>
      </c>
      <c r="AE102" s="56">
        <v>0.39648689205135595</v>
      </c>
      <c r="AF102" s="56">
        <v>-1.0941051091098452E-2</v>
      </c>
      <c r="AG102" s="56">
        <v>0.43394061623996166</v>
      </c>
      <c r="AH102" s="56">
        <v>-0.15401680763880937</v>
      </c>
      <c r="AI102" s="56">
        <v>-0.3162720098600082</v>
      </c>
      <c r="AJ102" s="56">
        <v>-0.33007242831000838</v>
      </c>
      <c r="AK102" s="56">
        <v>-6.0814115759989816E-2</v>
      </c>
      <c r="AL102" s="56">
        <v>0.78356925928000487</v>
      </c>
      <c r="AM102" s="71">
        <v>0.6655194133199952</v>
      </c>
    </row>
    <row r="103" spans="1:39" s="19" customFormat="1" ht="11.25" customHeight="1">
      <c r="A103" s="14" t="s">
        <v>11</v>
      </c>
      <c r="B103" s="4" t="s">
        <v>12</v>
      </c>
      <c r="C103" s="57">
        <v>-4.8360619001337452E-2</v>
      </c>
      <c r="D103" s="56">
        <v>-7.9258548961193359E-2</v>
      </c>
      <c r="E103" s="56">
        <v>-6.1279996741199737E-2</v>
      </c>
      <c r="F103" s="56">
        <v>-0.1651069232279383</v>
      </c>
      <c r="G103" s="56">
        <v>4.8138358419603719E-2</v>
      </c>
      <c r="H103" s="56">
        <v>0.11954317533348012</v>
      </c>
      <c r="I103" s="56">
        <v>1.813986999998633E-3</v>
      </c>
      <c r="J103" s="56">
        <v>-0.1206937319999979</v>
      </c>
      <c r="K103" s="56">
        <v>-9.6007959000000934E-2</v>
      </c>
      <c r="L103" s="56">
        <v>-0.10855184100000224</v>
      </c>
      <c r="M103" s="56">
        <v>-4.9590089999996055E-2</v>
      </c>
      <c r="N103" s="56">
        <v>-0.15414456299999985</v>
      </c>
      <c r="O103" s="56">
        <v>-4.2975555000000665E-2</v>
      </c>
      <c r="P103" s="56">
        <v>-8.8673000000003874E-2</v>
      </c>
      <c r="Q103" s="56">
        <v>-0.15041814899999781</v>
      </c>
      <c r="R103" s="56">
        <v>6.698024200000452E-2</v>
      </c>
      <c r="S103" s="56">
        <v>8.9684190999995736E-2</v>
      </c>
      <c r="T103" s="56">
        <v>7.5852138999999166E-2</v>
      </c>
      <c r="U103" s="56">
        <v>-7.9333898999993838E-2</v>
      </c>
      <c r="V103" s="56">
        <v>-0.14543307000000413</v>
      </c>
      <c r="W103" s="56">
        <v>-0.1270662310000048</v>
      </c>
      <c r="X103" s="56">
        <v>-0.28955885099998929</v>
      </c>
      <c r="Y103" s="56">
        <v>-0.10600865600000907</v>
      </c>
      <c r="Z103" s="56">
        <v>-0.31373617599999737</v>
      </c>
      <c r="AA103" s="56">
        <v>-0.35223019700000258</v>
      </c>
      <c r="AB103" s="56">
        <v>0.26273408700001527</v>
      </c>
      <c r="AC103" s="56">
        <v>-0.22359743800001342</v>
      </c>
      <c r="AD103" s="56">
        <v>-6.7659268999994304E-2</v>
      </c>
      <c r="AE103" s="56">
        <v>8.8101730999987915E-2</v>
      </c>
      <c r="AF103" s="56">
        <v>-0.18866066999998429</v>
      </c>
      <c r="AG103" s="56">
        <v>-0.11308550000000923</v>
      </c>
      <c r="AH103" s="56">
        <v>-1.1069019999958981E-3</v>
      </c>
      <c r="AI103" s="56">
        <v>-0.34777052699999333</v>
      </c>
      <c r="AJ103" s="56">
        <v>-2.1530280000008135E-2</v>
      </c>
      <c r="AK103" s="56">
        <v>-0.40053963700000261</v>
      </c>
      <c r="AL103" s="56">
        <v>-0.21195879390998834</v>
      </c>
      <c r="AM103" s="71">
        <v>-0.38061812879608375</v>
      </c>
    </row>
    <row r="104" spans="1:39" s="19" customFormat="1" ht="11.25" customHeight="1">
      <c r="A104" s="14" t="s">
        <v>13</v>
      </c>
      <c r="B104" s="4" t="s">
        <v>14</v>
      </c>
      <c r="C104" s="55" t="s">
        <v>51</v>
      </c>
      <c r="D104" s="20" t="s">
        <v>51</v>
      </c>
      <c r="E104" s="20" t="s">
        <v>51</v>
      </c>
      <c r="F104" s="20" t="s">
        <v>51</v>
      </c>
      <c r="G104" s="20" t="s">
        <v>51</v>
      </c>
      <c r="H104" s="20" t="s">
        <v>51</v>
      </c>
      <c r="I104" s="20" t="s">
        <v>51</v>
      </c>
      <c r="J104" s="20" t="s">
        <v>51</v>
      </c>
      <c r="K104" s="20" t="s">
        <v>51</v>
      </c>
      <c r="L104" s="20" t="s">
        <v>51</v>
      </c>
      <c r="M104" s="20" t="s">
        <v>51</v>
      </c>
      <c r="N104" s="20">
        <v>-2200</v>
      </c>
      <c r="O104" s="20" t="s">
        <v>51</v>
      </c>
      <c r="P104" s="20" t="s">
        <v>51</v>
      </c>
      <c r="Q104" s="20" t="s">
        <v>51</v>
      </c>
      <c r="R104" s="20" t="s">
        <v>51</v>
      </c>
      <c r="S104" s="20">
        <v>-1500</v>
      </c>
      <c r="T104" s="20" t="s">
        <v>51</v>
      </c>
      <c r="U104" s="20" t="s">
        <v>51</v>
      </c>
      <c r="V104" s="20" t="s">
        <v>51</v>
      </c>
      <c r="W104" s="20" t="s">
        <v>51</v>
      </c>
      <c r="X104" s="20" t="s">
        <v>51</v>
      </c>
      <c r="Y104" s="20" t="s">
        <v>51</v>
      </c>
      <c r="Z104" s="20" t="s">
        <v>51</v>
      </c>
      <c r="AA104" s="20" t="s">
        <v>51</v>
      </c>
      <c r="AB104" s="20" t="s">
        <v>51</v>
      </c>
      <c r="AC104" s="20" t="s">
        <v>51</v>
      </c>
      <c r="AD104" s="20" t="s">
        <v>51</v>
      </c>
      <c r="AE104" s="20" t="s">
        <v>51</v>
      </c>
      <c r="AF104" s="20" t="s">
        <v>51</v>
      </c>
      <c r="AG104" s="20" t="s">
        <v>51</v>
      </c>
      <c r="AH104" s="20" t="s">
        <v>51</v>
      </c>
      <c r="AI104" s="20" t="s">
        <v>51</v>
      </c>
      <c r="AJ104" s="20" t="s">
        <v>51</v>
      </c>
      <c r="AK104" s="20" t="s">
        <v>51</v>
      </c>
      <c r="AL104" s="20" t="s">
        <v>51</v>
      </c>
      <c r="AM104" s="72" t="s">
        <v>51</v>
      </c>
    </row>
    <row r="105" spans="1:39" s="19" customFormat="1" ht="11.25" customHeight="1">
      <c r="A105" s="14" t="s">
        <v>15</v>
      </c>
      <c r="B105" s="4" t="s">
        <v>16</v>
      </c>
      <c r="C105" s="55" t="s">
        <v>51</v>
      </c>
      <c r="D105" s="20" t="s">
        <v>51</v>
      </c>
      <c r="E105" s="20" t="s">
        <v>51</v>
      </c>
      <c r="F105" s="20" t="s">
        <v>51</v>
      </c>
      <c r="G105" s="20" t="s">
        <v>51</v>
      </c>
      <c r="H105" s="20" t="s">
        <v>51</v>
      </c>
      <c r="I105" s="20" t="s">
        <v>51</v>
      </c>
      <c r="J105" s="20" t="s">
        <v>51</v>
      </c>
      <c r="K105" s="20" t="s">
        <v>51</v>
      </c>
      <c r="L105" s="20" t="s">
        <v>51</v>
      </c>
      <c r="M105" s="20" t="s">
        <v>51</v>
      </c>
      <c r="N105" s="20" t="s">
        <v>51</v>
      </c>
      <c r="O105" s="20" t="s">
        <v>51</v>
      </c>
      <c r="P105" s="20" t="s">
        <v>51</v>
      </c>
      <c r="Q105" s="20" t="s">
        <v>51</v>
      </c>
      <c r="R105" s="20" t="s">
        <v>51</v>
      </c>
      <c r="S105" s="20" t="s">
        <v>51</v>
      </c>
      <c r="T105" s="20" t="s">
        <v>51</v>
      </c>
      <c r="U105" s="20" t="s">
        <v>51</v>
      </c>
      <c r="V105" s="20" t="s">
        <v>51</v>
      </c>
      <c r="W105" s="20" t="s">
        <v>51</v>
      </c>
      <c r="X105" s="20" t="s">
        <v>51</v>
      </c>
      <c r="Y105" s="20" t="s">
        <v>51</v>
      </c>
      <c r="Z105" s="20" t="s">
        <v>51</v>
      </c>
      <c r="AA105" s="20" t="s">
        <v>51</v>
      </c>
      <c r="AB105" s="20" t="s">
        <v>51</v>
      </c>
      <c r="AC105" s="20" t="s">
        <v>51</v>
      </c>
      <c r="AD105" s="20" t="s">
        <v>51</v>
      </c>
      <c r="AE105" s="20" t="s">
        <v>51</v>
      </c>
      <c r="AF105" s="20" t="s">
        <v>51</v>
      </c>
      <c r="AG105" s="20" t="s">
        <v>51</v>
      </c>
      <c r="AH105" s="20" t="s">
        <v>51</v>
      </c>
      <c r="AI105" s="20" t="s">
        <v>51</v>
      </c>
      <c r="AJ105" s="20" t="s">
        <v>51</v>
      </c>
      <c r="AK105" s="20" t="s">
        <v>51</v>
      </c>
      <c r="AL105" s="20" t="s">
        <v>51</v>
      </c>
      <c r="AM105" s="72" t="s">
        <v>51</v>
      </c>
    </row>
    <row r="106" spans="1:39" s="19" customFormat="1" ht="11.25" customHeight="1">
      <c r="A106" s="14" t="s">
        <v>48</v>
      </c>
      <c r="B106" s="4" t="s">
        <v>47</v>
      </c>
      <c r="C106" s="57" t="s">
        <v>52</v>
      </c>
      <c r="D106" s="56" t="s">
        <v>52</v>
      </c>
      <c r="E106" s="56" t="s">
        <v>52</v>
      </c>
      <c r="F106" s="56" t="s">
        <v>52</v>
      </c>
      <c r="G106" s="56" t="s">
        <v>52</v>
      </c>
      <c r="H106" s="56" t="s">
        <v>52</v>
      </c>
      <c r="I106" s="56" t="s">
        <v>52</v>
      </c>
      <c r="J106" s="56" t="s">
        <v>52</v>
      </c>
      <c r="K106" s="56" t="s">
        <v>52</v>
      </c>
      <c r="L106" s="56" t="s">
        <v>52</v>
      </c>
      <c r="M106" s="56" t="s">
        <v>52</v>
      </c>
      <c r="N106" s="56" t="s">
        <v>52</v>
      </c>
      <c r="O106" s="56" t="s">
        <v>52</v>
      </c>
      <c r="P106" s="56" t="s">
        <v>52</v>
      </c>
      <c r="Q106" s="56" t="s">
        <v>52</v>
      </c>
      <c r="R106" s="56" t="s">
        <v>52</v>
      </c>
      <c r="S106" s="56" t="s">
        <v>52</v>
      </c>
      <c r="T106" s="56" t="s">
        <v>52</v>
      </c>
      <c r="U106" s="56" t="s">
        <v>52</v>
      </c>
      <c r="V106" s="56" t="s">
        <v>52</v>
      </c>
      <c r="W106" s="56" t="s">
        <v>52</v>
      </c>
      <c r="X106" s="56" t="s">
        <v>52</v>
      </c>
      <c r="Y106" s="56">
        <v>0</v>
      </c>
      <c r="Z106" s="56">
        <v>2.9878238000000248E-2</v>
      </c>
      <c r="AA106" s="56">
        <v>-0.20975678200000084</v>
      </c>
      <c r="AB106" s="56">
        <v>0.12643256699999939</v>
      </c>
      <c r="AC106" s="56">
        <v>3.6103979999999862E-2</v>
      </c>
      <c r="AD106" s="56">
        <v>0.25555128900000001</v>
      </c>
      <c r="AE106" s="56">
        <v>-0.34731685000000057</v>
      </c>
      <c r="AF106" s="56">
        <v>-9.1744129999992759E-3</v>
      </c>
      <c r="AG106" s="56">
        <v>0.44784200099999955</v>
      </c>
      <c r="AH106" s="56">
        <v>-0.32435827100000053</v>
      </c>
      <c r="AI106" s="56">
        <v>6.822686999999405E-3</v>
      </c>
      <c r="AJ106" s="56">
        <v>8.0578193000001186E-2</v>
      </c>
      <c r="AK106" s="56">
        <v>6.0567759999994447E-3</v>
      </c>
      <c r="AL106" s="56">
        <v>-5.3095772999998646E-2</v>
      </c>
      <c r="AM106" s="71">
        <v>-7.1049089999996795E-3</v>
      </c>
    </row>
    <row r="107" spans="1:39" s="19" customFormat="1" ht="12.75">
      <c r="A107" s="14" t="s">
        <v>32</v>
      </c>
      <c r="B107" s="4" t="s">
        <v>33</v>
      </c>
      <c r="C107" s="55" t="s">
        <v>51</v>
      </c>
      <c r="D107" s="20" t="s">
        <v>51</v>
      </c>
      <c r="E107" s="20" t="s">
        <v>51</v>
      </c>
      <c r="F107" s="20" t="s">
        <v>51</v>
      </c>
      <c r="G107" s="20" t="s">
        <v>51</v>
      </c>
      <c r="H107" s="20" t="s">
        <v>51</v>
      </c>
      <c r="I107" s="20" t="s">
        <v>51</v>
      </c>
      <c r="J107" s="20" t="s">
        <v>51</v>
      </c>
      <c r="K107" s="20" t="s">
        <v>51</v>
      </c>
      <c r="L107" s="20" t="s">
        <v>51</v>
      </c>
      <c r="M107" s="20" t="s">
        <v>51</v>
      </c>
      <c r="N107" s="20" t="s">
        <v>51</v>
      </c>
      <c r="O107" s="20" t="s">
        <v>51</v>
      </c>
      <c r="P107" s="20" t="s">
        <v>51</v>
      </c>
      <c r="Q107" s="20" t="s">
        <v>51</v>
      </c>
      <c r="R107" s="20" t="s">
        <v>51</v>
      </c>
      <c r="S107" s="20" t="s">
        <v>51</v>
      </c>
      <c r="T107" s="20" t="s">
        <v>51</v>
      </c>
      <c r="U107" s="20" t="s">
        <v>51</v>
      </c>
      <c r="V107" s="20" t="s">
        <v>51</v>
      </c>
      <c r="W107" s="20" t="s">
        <v>51</v>
      </c>
      <c r="X107" s="20" t="s">
        <v>51</v>
      </c>
      <c r="Y107" s="20" t="s">
        <v>51</v>
      </c>
      <c r="Z107" s="20" t="s">
        <v>51</v>
      </c>
      <c r="AA107" s="20" t="s">
        <v>51</v>
      </c>
      <c r="AB107" s="20" t="s">
        <v>51</v>
      </c>
      <c r="AC107" s="20" t="s">
        <v>51</v>
      </c>
      <c r="AD107" s="20" t="s">
        <v>51</v>
      </c>
      <c r="AE107" s="20" t="s">
        <v>51</v>
      </c>
      <c r="AF107" s="20" t="s">
        <v>51</v>
      </c>
      <c r="AG107" s="20" t="s">
        <v>51</v>
      </c>
      <c r="AH107" s="20" t="s">
        <v>51</v>
      </c>
      <c r="AI107" s="20" t="s">
        <v>51</v>
      </c>
      <c r="AJ107" s="20" t="s">
        <v>51</v>
      </c>
      <c r="AK107" s="20" t="s">
        <v>51</v>
      </c>
      <c r="AL107" s="20" t="s">
        <v>51</v>
      </c>
      <c r="AM107" s="72" t="s">
        <v>51</v>
      </c>
    </row>
    <row r="108" spans="1:39" s="19" customFormat="1" ht="11.25" customHeight="1">
      <c r="A108" s="14" t="s">
        <v>34</v>
      </c>
      <c r="B108" s="4" t="s">
        <v>35</v>
      </c>
      <c r="C108" s="55" t="s">
        <v>51</v>
      </c>
      <c r="D108" s="20" t="s">
        <v>51</v>
      </c>
      <c r="E108" s="20" t="s">
        <v>51</v>
      </c>
      <c r="F108" s="20" t="s">
        <v>51</v>
      </c>
      <c r="G108" s="20" t="s">
        <v>51</v>
      </c>
      <c r="H108" s="20" t="s">
        <v>51</v>
      </c>
      <c r="I108" s="20" t="s">
        <v>51</v>
      </c>
      <c r="J108" s="20" t="s">
        <v>51</v>
      </c>
      <c r="K108" s="20" t="s">
        <v>51</v>
      </c>
      <c r="L108" s="20" t="s">
        <v>51</v>
      </c>
      <c r="M108" s="20" t="s">
        <v>51</v>
      </c>
      <c r="N108" s="20" t="s">
        <v>51</v>
      </c>
      <c r="O108" s="20" t="s">
        <v>51</v>
      </c>
      <c r="P108" s="20" t="s">
        <v>51</v>
      </c>
      <c r="Q108" s="20" t="s">
        <v>51</v>
      </c>
      <c r="R108" s="20" t="s">
        <v>51</v>
      </c>
      <c r="S108" s="20" t="s">
        <v>51</v>
      </c>
      <c r="T108" s="20" t="s">
        <v>51</v>
      </c>
      <c r="U108" s="20" t="s">
        <v>51</v>
      </c>
      <c r="V108" s="20" t="s">
        <v>51</v>
      </c>
      <c r="W108" s="20" t="s">
        <v>51</v>
      </c>
      <c r="X108" s="20" t="s">
        <v>51</v>
      </c>
      <c r="Y108" s="20" t="s">
        <v>51</v>
      </c>
      <c r="Z108" s="20" t="s">
        <v>51</v>
      </c>
      <c r="AA108" s="20" t="s">
        <v>51</v>
      </c>
      <c r="AB108" s="20" t="s">
        <v>51</v>
      </c>
      <c r="AC108" s="20" t="s">
        <v>51</v>
      </c>
      <c r="AD108" s="20" t="s">
        <v>51</v>
      </c>
      <c r="AE108" s="20" t="s">
        <v>51</v>
      </c>
      <c r="AF108" s="20" t="s">
        <v>51</v>
      </c>
      <c r="AG108" s="20" t="s">
        <v>51</v>
      </c>
      <c r="AH108" s="20" t="s">
        <v>51</v>
      </c>
      <c r="AI108" s="20" t="s">
        <v>51</v>
      </c>
      <c r="AJ108" s="20" t="s">
        <v>51</v>
      </c>
      <c r="AK108" s="20" t="s">
        <v>51</v>
      </c>
      <c r="AL108" s="20" t="s">
        <v>51</v>
      </c>
      <c r="AM108" s="72" t="s">
        <v>51</v>
      </c>
    </row>
    <row r="109" spans="1:39" s="19" customFormat="1" ht="25.5" customHeight="1">
      <c r="A109" s="9" t="s">
        <v>22</v>
      </c>
      <c r="B109" s="10" t="s">
        <v>27</v>
      </c>
      <c r="C109" s="54">
        <v>-4.8360619001337452E-2</v>
      </c>
      <c r="D109" s="53">
        <v>-7.9258548961193359E-2</v>
      </c>
      <c r="E109" s="53">
        <v>-6.1279996741199737E-2</v>
      </c>
      <c r="F109" s="53">
        <v>-0.1651069232279383</v>
      </c>
      <c r="G109" s="53">
        <v>4.8138358419603719E-2</v>
      </c>
      <c r="H109" s="53">
        <v>0.11954317533348012</v>
      </c>
      <c r="I109" s="53">
        <v>1.813986999998633E-3</v>
      </c>
      <c r="J109" s="53">
        <v>-0.1206937319999979</v>
      </c>
      <c r="K109" s="53">
        <v>-9.6007959000000934E-2</v>
      </c>
      <c r="L109" s="53">
        <v>0.19708671118180679</v>
      </c>
      <c r="M109" s="53">
        <v>0.26514189741000271</v>
      </c>
      <c r="N109" s="53">
        <v>9.8325527980156302</v>
      </c>
      <c r="O109" s="53">
        <v>0.13462844309999722</v>
      </c>
      <c r="P109" s="53">
        <v>-2.1997649977410245</v>
      </c>
      <c r="Q109" s="53">
        <v>-3.8151662459997585E-2</v>
      </c>
      <c r="R109" s="53">
        <v>-2.9649723708429372</v>
      </c>
      <c r="S109" s="53">
        <v>0.40948166956999671</v>
      </c>
      <c r="T109" s="53">
        <v>2.342880687706927</v>
      </c>
      <c r="U109" s="53">
        <v>0.73226619698406514</v>
      </c>
      <c r="V109" s="53">
        <v>0.84897438913212919</v>
      </c>
      <c r="W109" s="53">
        <v>2.2183654585757058</v>
      </c>
      <c r="X109" s="53">
        <v>1.1090305126025896E-2</v>
      </c>
      <c r="Y109" s="53">
        <v>-2.9363012375596629</v>
      </c>
      <c r="Z109" s="53">
        <v>0.18579997888297534</v>
      </c>
      <c r="AA109" s="53">
        <v>-0.94221313997622846</v>
      </c>
      <c r="AB109" s="53">
        <v>0.68285631865831009</v>
      </c>
      <c r="AC109" s="53">
        <v>-4.4676050667941176</v>
      </c>
      <c r="AD109" s="53">
        <v>-0.27328946210006549</v>
      </c>
      <c r="AE109" s="53">
        <v>-1.745865310688659</v>
      </c>
      <c r="AF109" s="53">
        <v>-1.3716101127938218</v>
      </c>
      <c r="AG109" s="53">
        <v>-0.41961684886359374</v>
      </c>
      <c r="AH109" s="53">
        <v>1.2827051500204962</v>
      </c>
      <c r="AI109" s="53">
        <v>22.677884183990088</v>
      </c>
      <c r="AJ109" s="53">
        <v>-1.0970252348960972</v>
      </c>
      <c r="AK109" s="53">
        <v>0.83952837902789956</v>
      </c>
      <c r="AL109" s="53">
        <v>0.56411997305078898</v>
      </c>
      <c r="AM109" s="70">
        <v>-1.2419802314169126</v>
      </c>
    </row>
    <row r="110" spans="1:39" s="19" customFormat="1" ht="12" customHeight="1">
      <c r="A110" s="9" t="s">
        <v>0</v>
      </c>
      <c r="B110" s="10" t="s">
        <v>1</v>
      </c>
      <c r="C110" s="52">
        <v>13.48386385147</v>
      </c>
      <c r="D110" s="13">
        <v>14.41528027066</v>
      </c>
      <c r="E110" s="13">
        <v>16.129886263259998</v>
      </c>
      <c r="F110" s="13">
        <v>18.157120515340001</v>
      </c>
      <c r="G110" s="13">
        <v>20.50247329306</v>
      </c>
      <c r="H110" s="13">
        <v>22.456125434540002</v>
      </c>
      <c r="I110" s="13">
        <v>23.26591287802</v>
      </c>
      <c r="J110" s="13">
        <v>23.826709771680001</v>
      </c>
      <c r="K110" s="13">
        <v>23.835538190560001</v>
      </c>
      <c r="L110" s="13">
        <v>23.806956949060002</v>
      </c>
      <c r="M110" s="13">
        <v>23.223558374699998</v>
      </c>
      <c r="N110" s="13">
        <v>21.829998459150001</v>
      </c>
      <c r="O110" s="13">
        <v>21.650265171039997</v>
      </c>
      <c r="P110" s="13">
        <v>22.720274727949999</v>
      </c>
      <c r="Q110" s="13">
        <v>23.258555585949999</v>
      </c>
      <c r="R110" s="13">
        <v>23.067293985520003</v>
      </c>
      <c r="S110" s="13">
        <v>25.044209905509998</v>
      </c>
      <c r="T110" s="13">
        <v>27.008229430799997</v>
      </c>
      <c r="U110" s="13">
        <v>29.392874300759999</v>
      </c>
      <c r="V110" s="13">
        <v>32.100396601939998</v>
      </c>
      <c r="W110" s="13">
        <v>40.63663764468</v>
      </c>
      <c r="X110" s="13">
        <v>38.350660164730002</v>
      </c>
      <c r="Y110" s="13">
        <v>42.267588863149996</v>
      </c>
      <c r="Z110" s="13">
        <v>44.158391703150002</v>
      </c>
      <c r="AA110" s="13">
        <v>40.146453563000001</v>
      </c>
      <c r="AB110" s="13">
        <v>42.172796443620008</v>
      </c>
      <c r="AC110" s="13">
        <v>43.080386244790006</v>
      </c>
      <c r="AD110" s="13">
        <v>44.787572699230005</v>
      </c>
      <c r="AE110" s="13">
        <v>44.22913434734</v>
      </c>
      <c r="AF110" s="13">
        <v>44.667561139010004</v>
      </c>
      <c r="AG110" s="13">
        <v>45.754629798019998</v>
      </c>
      <c r="AH110" s="13">
        <v>43.534816841770002</v>
      </c>
      <c r="AI110" s="13">
        <v>45.217248108219998</v>
      </c>
      <c r="AJ110" s="13">
        <v>47.158004836510003</v>
      </c>
      <c r="AK110" s="13">
        <v>49.740941588590005</v>
      </c>
      <c r="AL110" s="13">
        <v>47.035172309369997</v>
      </c>
      <c r="AM110" s="73">
        <v>49.891844407230003</v>
      </c>
    </row>
    <row r="111" spans="1:39" s="19" customFormat="1" ht="12" hidden="1" customHeight="1" outlineLevel="1">
      <c r="A111" s="9" t="s">
        <v>2</v>
      </c>
      <c r="B111" s="10" t="s">
        <v>3</v>
      </c>
      <c r="C111" s="52" t="s">
        <v>51</v>
      </c>
      <c r="D111" s="13" t="s">
        <v>51</v>
      </c>
      <c r="E111" s="13" t="s">
        <v>51</v>
      </c>
      <c r="F111" s="13" t="s">
        <v>51</v>
      </c>
      <c r="G111" s="13" t="s">
        <v>51</v>
      </c>
      <c r="H111" s="13" t="s">
        <v>51</v>
      </c>
      <c r="I111" s="13" t="s">
        <v>51</v>
      </c>
      <c r="J111" s="13" t="s">
        <v>51</v>
      </c>
      <c r="K111" s="13" t="s">
        <v>51</v>
      </c>
      <c r="L111" s="13" t="s">
        <v>51</v>
      </c>
      <c r="M111" s="13" t="s">
        <v>51</v>
      </c>
      <c r="N111" s="13" t="s">
        <v>51</v>
      </c>
      <c r="O111" s="13" t="s">
        <v>51</v>
      </c>
      <c r="P111" s="13" t="s">
        <v>51</v>
      </c>
      <c r="Q111" s="13" t="s">
        <v>51</v>
      </c>
      <c r="R111" s="13" t="s">
        <v>51</v>
      </c>
      <c r="S111" s="13" t="s">
        <v>51</v>
      </c>
      <c r="T111" s="13" t="s">
        <v>51</v>
      </c>
      <c r="U111" s="13" t="s">
        <v>51</v>
      </c>
      <c r="V111" s="13" t="s">
        <v>51</v>
      </c>
      <c r="W111" s="13" t="s">
        <v>51</v>
      </c>
      <c r="X111" s="13" t="s">
        <v>51</v>
      </c>
      <c r="Y111" s="13" t="s">
        <v>51</v>
      </c>
      <c r="Z111" s="13" t="s">
        <v>51</v>
      </c>
      <c r="AA111" s="13" t="s">
        <v>51</v>
      </c>
      <c r="AB111" s="13" t="s">
        <v>51</v>
      </c>
      <c r="AC111" s="13" t="s">
        <v>51</v>
      </c>
      <c r="AD111" s="13" t="s">
        <v>51</v>
      </c>
      <c r="AE111" s="13" t="s">
        <v>51</v>
      </c>
      <c r="AF111" s="13" t="s">
        <v>51</v>
      </c>
      <c r="AG111" s="13" t="s">
        <v>51</v>
      </c>
      <c r="AH111" s="13" t="s">
        <v>51</v>
      </c>
      <c r="AI111" s="13" t="s">
        <v>51</v>
      </c>
      <c r="AJ111" s="13" t="s">
        <v>51</v>
      </c>
      <c r="AK111" s="13" t="s">
        <v>51</v>
      </c>
      <c r="AL111" s="13" t="s">
        <v>51</v>
      </c>
      <c r="AM111" s="73" t="s">
        <v>51</v>
      </c>
    </row>
    <row r="112" spans="1:39" s="19" customFormat="1" ht="12" customHeight="1" collapsed="1">
      <c r="A112" s="9" t="s">
        <v>4</v>
      </c>
      <c r="B112" s="10" t="s">
        <v>5</v>
      </c>
      <c r="C112" s="52">
        <v>-0.76952599336000005</v>
      </c>
      <c r="D112" s="13">
        <v>-0.55095001231000007</v>
      </c>
      <c r="E112" s="13">
        <v>-0.27246843059000003</v>
      </c>
      <c r="F112" s="13">
        <v>5.9972767499999998E-3</v>
      </c>
      <c r="G112" s="13">
        <v>0.22875751506</v>
      </c>
      <c r="H112" s="13">
        <v>0.24000159663000001</v>
      </c>
      <c r="I112" s="13">
        <v>-0.17985336120000001</v>
      </c>
      <c r="J112" s="13">
        <v>-0.80517725837999998</v>
      </c>
      <c r="K112" s="13">
        <v>-1.14807601758</v>
      </c>
      <c r="L112" s="13">
        <v>-1.57497262962</v>
      </c>
      <c r="M112" s="13">
        <v>-2.1901201972499997</v>
      </c>
      <c r="N112" s="13">
        <v>-0.68587552717000011</v>
      </c>
      <c r="O112" s="13">
        <v>-1.4850190695399998</v>
      </c>
      <c r="P112" s="13">
        <v>-2.3055074100299997</v>
      </c>
      <c r="Q112" s="13">
        <v>-3.3130262506099997</v>
      </c>
      <c r="R112" s="13">
        <v>-4.5025155541300004</v>
      </c>
      <c r="S112" s="13">
        <v>-4.4503805292999994</v>
      </c>
      <c r="T112" s="13">
        <v>-6.0359272979099998</v>
      </c>
      <c r="U112" s="13">
        <v>-7.7737740593</v>
      </c>
      <c r="V112" s="13">
        <v>-9.3301398305000003</v>
      </c>
      <c r="W112" s="13">
        <v>-10.91989899945</v>
      </c>
      <c r="X112" s="13">
        <v>-12.37945600163</v>
      </c>
      <c r="Y112" s="13">
        <v>-13.791069602889998</v>
      </c>
      <c r="Z112" s="13">
        <v>-14.912319168369999</v>
      </c>
      <c r="AA112" s="13">
        <v>-9.9464646416299978</v>
      </c>
      <c r="AB112" s="13">
        <v>-9.3515682900199995</v>
      </c>
      <c r="AC112" s="13">
        <v>-8.7653744917199976</v>
      </c>
      <c r="AD112" s="13">
        <v>-7.8430400335099995</v>
      </c>
      <c r="AE112" s="13">
        <v>-7.2294223564199989</v>
      </c>
      <c r="AF112" s="13">
        <v>-6.4062337705099992</v>
      </c>
      <c r="AG112" s="13">
        <v>-5.2842042655899988</v>
      </c>
      <c r="AH112" s="13">
        <v>-5.521016776539998</v>
      </c>
      <c r="AI112" s="13">
        <v>-5.4969026401899983</v>
      </c>
      <c r="AJ112" s="13">
        <v>-5.7640219152299981</v>
      </c>
      <c r="AK112" s="13">
        <v>-5.9713205111999974</v>
      </c>
      <c r="AL112" s="13">
        <v>-6.2647690289699973</v>
      </c>
      <c r="AM112" s="73">
        <v>-6.0592092683299983</v>
      </c>
    </row>
    <row r="113" spans="1:39" s="19" customFormat="1" ht="12" hidden="1" customHeight="1" outlineLevel="1">
      <c r="A113" s="9" t="s">
        <v>6</v>
      </c>
      <c r="B113" s="10" t="s">
        <v>7</v>
      </c>
      <c r="C113" s="52" t="s">
        <v>51</v>
      </c>
      <c r="D113" s="13" t="s">
        <v>51</v>
      </c>
      <c r="E113" s="13" t="s">
        <v>51</v>
      </c>
      <c r="F113" s="13" t="s">
        <v>51</v>
      </c>
      <c r="G113" s="13" t="s">
        <v>51</v>
      </c>
      <c r="H113" s="13" t="s">
        <v>51</v>
      </c>
      <c r="I113" s="13" t="s">
        <v>51</v>
      </c>
      <c r="J113" s="13" t="s">
        <v>51</v>
      </c>
      <c r="K113" s="13" t="s">
        <v>51</v>
      </c>
      <c r="L113" s="13" t="s">
        <v>51</v>
      </c>
      <c r="M113" s="13" t="s">
        <v>51</v>
      </c>
      <c r="N113" s="13" t="s">
        <v>51</v>
      </c>
      <c r="O113" s="13" t="s">
        <v>51</v>
      </c>
      <c r="P113" s="13" t="s">
        <v>51</v>
      </c>
      <c r="Q113" s="13" t="s">
        <v>51</v>
      </c>
      <c r="R113" s="13" t="s">
        <v>51</v>
      </c>
      <c r="S113" s="13" t="s">
        <v>51</v>
      </c>
      <c r="T113" s="13" t="s">
        <v>51</v>
      </c>
      <c r="U113" s="13" t="s">
        <v>51</v>
      </c>
      <c r="V113" s="13" t="s">
        <v>51</v>
      </c>
      <c r="W113" s="13" t="s">
        <v>51</v>
      </c>
      <c r="X113" s="13" t="s">
        <v>51</v>
      </c>
      <c r="Y113" s="13" t="s">
        <v>51</v>
      </c>
      <c r="Z113" s="13" t="s">
        <v>51</v>
      </c>
      <c r="AA113" s="13" t="s">
        <v>51</v>
      </c>
      <c r="AB113" s="13" t="s">
        <v>51</v>
      </c>
      <c r="AC113" s="13" t="s">
        <v>51</v>
      </c>
      <c r="AD113" s="13" t="s">
        <v>51</v>
      </c>
      <c r="AE113" s="13" t="s">
        <v>51</v>
      </c>
      <c r="AF113" s="13" t="s">
        <v>51</v>
      </c>
      <c r="AG113" s="13" t="s">
        <v>51</v>
      </c>
      <c r="AH113" s="13" t="s">
        <v>51</v>
      </c>
      <c r="AI113" s="13" t="s">
        <v>51</v>
      </c>
      <c r="AJ113" s="13" t="s">
        <v>51</v>
      </c>
      <c r="AK113" s="13" t="s">
        <v>51</v>
      </c>
      <c r="AL113" s="13" t="s">
        <v>51</v>
      </c>
      <c r="AM113" s="73" t="s">
        <v>51</v>
      </c>
    </row>
    <row r="114" spans="1:39" s="19" customFormat="1" ht="12" customHeight="1" collapsed="1">
      <c r="A114" s="9" t="s">
        <v>37</v>
      </c>
      <c r="B114" s="10" t="s">
        <v>38</v>
      </c>
      <c r="C114" s="52" t="s">
        <v>51</v>
      </c>
      <c r="D114" s="13" t="s">
        <v>51</v>
      </c>
      <c r="E114" s="13" t="s">
        <v>51</v>
      </c>
      <c r="F114" s="13" t="s">
        <v>51</v>
      </c>
      <c r="G114" s="13" t="s">
        <v>51</v>
      </c>
      <c r="H114" s="13" t="s">
        <v>51</v>
      </c>
      <c r="I114" s="13" t="s">
        <v>51</v>
      </c>
      <c r="J114" s="13" t="s">
        <v>51</v>
      </c>
      <c r="K114" s="13" t="s">
        <v>51</v>
      </c>
      <c r="L114" s="13" t="s">
        <v>51</v>
      </c>
      <c r="M114" s="13" t="s">
        <v>51</v>
      </c>
      <c r="N114" s="13" t="s">
        <v>51</v>
      </c>
      <c r="O114" s="13" t="s">
        <v>51</v>
      </c>
      <c r="P114" s="13" t="s">
        <v>51</v>
      </c>
      <c r="Q114" s="13" t="s">
        <v>51</v>
      </c>
      <c r="R114" s="13" t="s">
        <v>51</v>
      </c>
      <c r="S114" s="13" t="s">
        <v>51</v>
      </c>
      <c r="T114" s="13" t="s">
        <v>51</v>
      </c>
      <c r="U114" s="13" t="s">
        <v>51</v>
      </c>
      <c r="V114" s="13" t="s">
        <v>51</v>
      </c>
      <c r="W114" s="13" t="s">
        <v>51</v>
      </c>
      <c r="X114" s="13" t="s">
        <v>51</v>
      </c>
      <c r="Y114" s="13" t="s">
        <v>51</v>
      </c>
      <c r="Z114" s="13" t="s">
        <v>51</v>
      </c>
      <c r="AA114" s="13" t="s">
        <v>51</v>
      </c>
      <c r="AB114" s="13" t="s">
        <v>51</v>
      </c>
      <c r="AC114" s="13" t="s">
        <v>51</v>
      </c>
      <c r="AD114" s="13" t="s">
        <v>51</v>
      </c>
      <c r="AE114" s="13" t="s">
        <v>51</v>
      </c>
      <c r="AF114" s="13" t="s">
        <v>51</v>
      </c>
      <c r="AG114" s="13" t="s">
        <v>51</v>
      </c>
      <c r="AH114" s="13" t="s">
        <v>51</v>
      </c>
      <c r="AI114" s="13" t="s">
        <v>51</v>
      </c>
      <c r="AJ114" s="13" t="s">
        <v>51</v>
      </c>
      <c r="AK114" s="13" t="s">
        <v>51</v>
      </c>
      <c r="AL114" s="13" t="s">
        <v>51</v>
      </c>
      <c r="AM114" s="73" t="s">
        <v>51</v>
      </c>
    </row>
    <row r="115" spans="1:39" s="19" customFormat="1" ht="12" customHeight="1">
      <c r="A115" s="9" t="s">
        <v>8</v>
      </c>
      <c r="B115" s="10" t="s">
        <v>9</v>
      </c>
      <c r="C115" s="52">
        <v>157.62100187707702</v>
      </c>
      <c r="D115" s="13">
        <v>171.90100000000001</v>
      </c>
      <c r="E115" s="13">
        <v>188.57300000000001</v>
      </c>
      <c r="F115" s="13">
        <v>207.173</v>
      </c>
      <c r="G115" s="13">
        <v>227.13900000000001</v>
      </c>
      <c r="H115" s="13">
        <v>247.727046</v>
      </c>
      <c r="I115" s="13">
        <v>267.06909999999999</v>
      </c>
      <c r="J115" s="13">
        <v>285.172888</v>
      </c>
      <c r="K115" s="13">
        <v>311.10520223495854</v>
      </c>
      <c r="L115" s="13">
        <v>337.47399999999999</v>
      </c>
      <c r="M115" s="13">
        <v>373.60531817681613</v>
      </c>
      <c r="N115" s="13">
        <v>413.60500000000002</v>
      </c>
      <c r="O115" s="13">
        <v>458.75520430775401</v>
      </c>
      <c r="P115" s="13">
        <v>475.02199999999999</v>
      </c>
      <c r="Q115" s="13">
        <v>455</v>
      </c>
      <c r="R115" s="13">
        <v>423.59100000000001</v>
      </c>
      <c r="S115" s="13">
        <v>468</v>
      </c>
      <c r="T115" s="13">
        <v>491.09060835357616</v>
      </c>
      <c r="U115" s="13">
        <v>550.09980241797314</v>
      </c>
      <c r="V115" s="13">
        <v>590.82960482755448</v>
      </c>
      <c r="W115" s="13">
        <v>610.3821319854186</v>
      </c>
      <c r="X115" s="13">
        <v>540.60902746418662</v>
      </c>
      <c r="Y115" s="13">
        <v>600.9449895859284</v>
      </c>
      <c r="Z115" s="13">
        <v>625.42714699999988</v>
      </c>
      <c r="AA115" s="13">
        <v>628.84178597193898</v>
      </c>
      <c r="AB115" s="13">
        <v>675.9648584452741</v>
      </c>
      <c r="AC115" s="13">
        <v>721.05412862806861</v>
      </c>
      <c r="AD115" s="13">
        <v>779.18106362225399</v>
      </c>
      <c r="AE115" s="13">
        <v>788.17739500000005</v>
      </c>
      <c r="AF115" s="13">
        <v>825.12424403111686</v>
      </c>
      <c r="AG115" s="13">
        <v>895.5971537102306</v>
      </c>
      <c r="AH115" s="13">
        <v>874.000635852654</v>
      </c>
      <c r="AI115" s="13">
        <v>1005.3212649446535</v>
      </c>
      <c r="AJ115" s="13">
        <v>1064.5898599999998</v>
      </c>
      <c r="AK115" s="13">
        <v>1161.7103042115618</v>
      </c>
      <c r="AL115" s="13">
        <v>1065.7870880305218</v>
      </c>
      <c r="AM115" s="73">
        <v>1127.8783206896417</v>
      </c>
    </row>
    <row r="116" spans="1:39" s="19" customFormat="1" ht="12" customHeight="1">
      <c r="A116" s="9" t="s">
        <v>23</v>
      </c>
      <c r="B116" s="10" t="s">
        <v>10</v>
      </c>
      <c r="C116" s="52">
        <v>6.5086503538612392</v>
      </c>
      <c r="D116" s="13">
        <v>6.3841212911657212</v>
      </c>
      <c r="E116" s="13">
        <v>6.3558654072757594</v>
      </c>
      <c r="F116" s="13">
        <v>6.5996058966792033</v>
      </c>
      <c r="G116" s="13">
        <v>6.5932066667274567</v>
      </c>
      <c r="H116" s="13">
        <v>6.3836445305986205</v>
      </c>
      <c r="I116" s="13">
        <v>6.2836255719181908</v>
      </c>
      <c r="J116" s="13">
        <v>6.4099641759181925</v>
      </c>
      <c r="K116" s="13">
        <v>6.3279422759181942</v>
      </c>
      <c r="L116" s="13">
        <v>6.3106139412999998</v>
      </c>
      <c r="M116" s="13">
        <v>6.69556002698</v>
      </c>
      <c r="N116" s="13">
        <v>6.9108556612400003</v>
      </c>
      <c r="O116" s="13">
        <v>7.0390728887399998</v>
      </c>
      <c r="P116" s="13">
        <v>6.9346668542500014</v>
      </c>
      <c r="Q116" s="13">
        <v>6.2571674278099998</v>
      </c>
      <c r="R116" s="13">
        <v>6.1660364865800004</v>
      </c>
      <c r="S116" s="13">
        <v>6.8855635281800005</v>
      </c>
      <c r="T116" s="13">
        <v>7.7174990735599982</v>
      </c>
      <c r="U116" s="13">
        <v>8.1187357379999998</v>
      </c>
      <c r="V116" s="13">
        <v>8.9130016876999996</v>
      </c>
      <c r="W116" s="13">
        <v>9.394183416009998</v>
      </c>
      <c r="X116" s="13">
        <v>8.665965389130001</v>
      </c>
      <c r="Y116" s="13">
        <v>8.1535931847699992</v>
      </c>
      <c r="Z116" s="13">
        <v>8.6512827853299985</v>
      </c>
      <c r="AA116" s="13">
        <v>9.648970843819999</v>
      </c>
      <c r="AB116" s="13">
        <v>12.241235515849999</v>
      </c>
      <c r="AC116" s="13">
        <v>12.096135722660001</v>
      </c>
      <c r="AD116" s="13">
        <v>12.352539724970002</v>
      </c>
      <c r="AE116" s="13">
        <v>12.14215405859</v>
      </c>
      <c r="AF116" s="13">
        <v>12.328550066790001</v>
      </c>
      <c r="AG116" s="13">
        <v>13.693949706059996</v>
      </c>
      <c r="AH116" s="13">
        <v>14.611394609810002</v>
      </c>
      <c r="AI116" s="13">
        <v>16.027065024969996</v>
      </c>
      <c r="AJ116" s="13">
        <v>16.658941808049995</v>
      </c>
      <c r="AK116" s="13">
        <v>16.279539948669999</v>
      </c>
      <c r="AL116" s="13">
        <v>13.63589614392</v>
      </c>
      <c r="AM116" s="73">
        <v>13.060276075770002</v>
      </c>
    </row>
    <row r="117" spans="1:39" s="19" customFormat="1" ht="12" customHeight="1">
      <c r="A117" s="9" t="s">
        <v>11</v>
      </c>
      <c r="B117" s="10" t="s">
        <v>12</v>
      </c>
      <c r="C117" s="52">
        <v>10.41145456517725</v>
      </c>
      <c r="D117" s="13">
        <v>11.052551676216057</v>
      </c>
      <c r="E117" s="13">
        <v>11.823690022474857</v>
      </c>
      <c r="F117" s="13">
        <v>12.553116143246918</v>
      </c>
      <c r="G117" s="13">
        <v>13.432558578666521</v>
      </c>
      <c r="H117" s="13">
        <v>14.227500453000001</v>
      </c>
      <c r="I117" s="13">
        <v>15.159501190999999</v>
      </c>
      <c r="J117" s="13">
        <v>16.509403653</v>
      </c>
      <c r="K117" s="13">
        <v>18.12861998</v>
      </c>
      <c r="L117" s="13">
        <v>19.945938426999998</v>
      </c>
      <c r="M117" s="13">
        <v>21.770573980000002</v>
      </c>
      <c r="N117" s="13">
        <v>23.514409777000001</v>
      </c>
      <c r="O117" s="13">
        <v>25.400219902</v>
      </c>
      <c r="P117" s="13">
        <v>27.322276993999996</v>
      </c>
      <c r="Q117" s="13">
        <v>28.557442707</v>
      </c>
      <c r="R117" s="13">
        <v>29.561817923000003</v>
      </c>
      <c r="S117" s="13">
        <v>31.408284250999998</v>
      </c>
      <c r="T117" s="13">
        <v>33.313122173999993</v>
      </c>
      <c r="U117" s="13">
        <v>35.601495560000004</v>
      </c>
      <c r="V117" s="13">
        <v>38.386242195000001</v>
      </c>
      <c r="W117" s="13">
        <v>41.060297975999994</v>
      </c>
      <c r="X117" s="13">
        <v>39.001898870000005</v>
      </c>
      <c r="Y117" s="13">
        <v>41.381925965999997</v>
      </c>
      <c r="Z117" s="13">
        <v>42.817080937999997</v>
      </c>
      <c r="AA117" s="13">
        <v>44.895225183999997</v>
      </c>
      <c r="AB117" s="13">
        <v>47.620472457000012</v>
      </c>
      <c r="AC117" s="13">
        <v>49.303811370999995</v>
      </c>
      <c r="AD117" s="13">
        <v>51.024559992</v>
      </c>
      <c r="AE117" s="13">
        <v>52.59558110399999</v>
      </c>
      <c r="AF117" s="13">
        <v>53.682838970000006</v>
      </c>
      <c r="AG117" s="13">
        <v>55.643118429999994</v>
      </c>
      <c r="AH117" s="13">
        <v>62.085468204999998</v>
      </c>
      <c r="AI117" s="13">
        <v>65.839110801000004</v>
      </c>
      <c r="AJ117" s="13">
        <v>68.476669622999992</v>
      </c>
      <c r="AK117" s="13">
        <v>72.526196650999992</v>
      </c>
      <c r="AL117" s="13">
        <v>66.727149351090006</v>
      </c>
      <c r="AM117" s="73">
        <v>68.246772008293917</v>
      </c>
    </row>
    <row r="118" spans="1:39" s="19" customFormat="1" ht="12" customHeight="1">
      <c r="A118" s="9" t="s">
        <v>13</v>
      </c>
      <c r="B118" s="10" t="s">
        <v>14</v>
      </c>
      <c r="C118" s="52">
        <v>2.3424492645199999</v>
      </c>
      <c r="D118" s="13">
        <v>2.4027949448499997</v>
      </c>
      <c r="E118" s="13">
        <v>2.4828527916200001</v>
      </c>
      <c r="F118" s="13">
        <v>2.6574400486099998</v>
      </c>
      <c r="G118" s="13">
        <v>2.9207488109800002</v>
      </c>
      <c r="H118" s="13">
        <v>3.2431720667999997</v>
      </c>
      <c r="I118" s="13">
        <v>3.6623931535800001</v>
      </c>
      <c r="J118" s="13">
        <v>4.1182403276799997</v>
      </c>
      <c r="K118" s="13">
        <v>4.3571924674600009</v>
      </c>
      <c r="L118" s="13">
        <v>4.6134252940899998</v>
      </c>
      <c r="M118" s="13">
        <v>5.0000679671199997</v>
      </c>
      <c r="N118" s="13">
        <v>3.0507447263900001</v>
      </c>
      <c r="O118" s="13">
        <v>3.2634959126499998</v>
      </c>
      <c r="P118" s="13">
        <v>3.4550086329800003</v>
      </c>
      <c r="Q118" s="13">
        <v>3.5746122811700003</v>
      </c>
      <c r="R118" s="13">
        <v>3.5445492228100002</v>
      </c>
      <c r="S118" s="13">
        <v>2.2735439806100004</v>
      </c>
      <c r="T118" s="13">
        <v>2.6795788686199997</v>
      </c>
      <c r="U118" s="13">
        <v>2.8619498073999998</v>
      </c>
      <c r="V118" s="13">
        <v>2.5405519141799999</v>
      </c>
      <c r="W118" s="13">
        <v>2.1434610842000001</v>
      </c>
      <c r="X118" s="13">
        <v>1.48264551549</v>
      </c>
      <c r="Y118" s="13">
        <v>1.0090190328199999</v>
      </c>
      <c r="Z118" s="13">
        <v>0.41183181610000003</v>
      </c>
      <c r="AA118" s="13">
        <v>0.50909935842000009</v>
      </c>
      <c r="AB118" s="13">
        <v>0.65683972765999998</v>
      </c>
      <c r="AC118" s="13">
        <v>0.79793332605999989</v>
      </c>
      <c r="AD118" s="13">
        <v>0.96776920098000008</v>
      </c>
      <c r="AE118" s="13">
        <v>1.0756376113300001</v>
      </c>
      <c r="AF118" s="13">
        <v>1.02402263657</v>
      </c>
      <c r="AG118" s="13">
        <v>1.0364321434500001</v>
      </c>
      <c r="AH118" s="13">
        <v>1.0245976614599999</v>
      </c>
      <c r="AI118" s="13">
        <v>1.1668799376200001</v>
      </c>
      <c r="AJ118" s="13">
        <v>1.3506987858400001</v>
      </c>
      <c r="AK118" s="13">
        <v>1.5817688109800001</v>
      </c>
      <c r="AL118" s="13">
        <v>1.6148426516500001</v>
      </c>
      <c r="AM118" s="73">
        <v>1.8605049252500001</v>
      </c>
    </row>
    <row r="119" spans="1:39" s="19" customFormat="1" ht="12" customHeight="1">
      <c r="A119" s="9" t="s">
        <v>15</v>
      </c>
      <c r="B119" s="10" t="s">
        <v>16</v>
      </c>
      <c r="C119" s="52">
        <v>1.74910315187</v>
      </c>
      <c r="D119" s="13">
        <v>2.1056003489899999</v>
      </c>
      <c r="E119" s="13">
        <v>2.6397470846100002</v>
      </c>
      <c r="F119" s="13">
        <v>2.92366522847</v>
      </c>
      <c r="G119" s="13">
        <v>2.4499188667000005</v>
      </c>
      <c r="H119" s="13">
        <v>-0.20718519252000001</v>
      </c>
      <c r="I119" s="13">
        <v>-2.63664809</v>
      </c>
      <c r="J119" s="13">
        <v>-4.8779597255000011</v>
      </c>
      <c r="K119" s="13">
        <v>-4.6306824552800014</v>
      </c>
      <c r="L119" s="13">
        <v>-4.7990868110000005</v>
      </c>
      <c r="M119" s="13">
        <v>-7.0821999999999994</v>
      </c>
      <c r="N119" s="13">
        <v>-7.4151000000000007</v>
      </c>
      <c r="O119" s="13">
        <v>-6.0925000000000002</v>
      </c>
      <c r="P119" s="13">
        <v>-3.1572</v>
      </c>
      <c r="Q119" s="13">
        <v>0.27939999999999998</v>
      </c>
      <c r="R119" s="13">
        <v>2.2829000000000002</v>
      </c>
      <c r="S119" s="13">
        <v>1.4750000000000001</v>
      </c>
      <c r="T119" s="13">
        <v>-0.79689999999999994</v>
      </c>
      <c r="U119" s="13">
        <v>-2.6751999999999998</v>
      </c>
      <c r="V119" s="13">
        <v>-3.7294999999999998</v>
      </c>
      <c r="W119" s="13">
        <v>-3.7080000000000002</v>
      </c>
      <c r="X119" s="13">
        <v>-3.0902989073300002</v>
      </c>
      <c r="Y119" s="13">
        <v>-4.55409237802</v>
      </c>
      <c r="Z119" s="13">
        <v>-6.2591497733099999</v>
      </c>
      <c r="AA119" s="13">
        <v>-4.6316992895900002</v>
      </c>
      <c r="AB119" s="13">
        <v>-3.4737928995900003</v>
      </c>
      <c r="AC119" s="13">
        <v>-2.8864901625000008</v>
      </c>
      <c r="AD119" s="13">
        <v>-2.1491687432899997</v>
      </c>
      <c r="AE119" s="13">
        <v>-1.5393113567300001</v>
      </c>
      <c r="AF119" s="13">
        <v>-1.3837756586899996</v>
      </c>
      <c r="AG119" s="13">
        <v>-0.98238817717999982</v>
      </c>
      <c r="AH119" s="13">
        <v>0.19092346791000009</v>
      </c>
      <c r="AI119" s="13">
        <v>1.7549332529799999</v>
      </c>
      <c r="AJ119" s="13">
        <v>1.8997043223299994</v>
      </c>
      <c r="AK119" s="13">
        <v>1.7139167481199999</v>
      </c>
      <c r="AL119" s="13">
        <v>4.0205717957799996</v>
      </c>
      <c r="AM119" s="73">
        <v>6.7807699059800006</v>
      </c>
    </row>
    <row r="120" spans="1:39" s="19" customFormat="1" ht="12" customHeight="1">
      <c r="A120" s="9" t="s">
        <v>48</v>
      </c>
      <c r="B120" s="10" t="s">
        <v>47</v>
      </c>
      <c r="C120" s="52">
        <v>1.6753378070299974</v>
      </c>
      <c r="D120" s="13">
        <v>1.719398807029997</v>
      </c>
      <c r="E120" s="13">
        <v>1.7609658070299974</v>
      </c>
      <c r="F120" s="13">
        <v>1.7950299493299973</v>
      </c>
      <c r="G120" s="13">
        <v>1.855335935539997</v>
      </c>
      <c r="H120" s="13">
        <v>1.9155299698199975</v>
      </c>
      <c r="I120" s="13">
        <v>1.9152385905199971</v>
      </c>
      <c r="J120" s="13">
        <v>1.8867882562199976</v>
      </c>
      <c r="K120" s="13">
        <v>1.8470155628199978</v>
      </c>
      <c r="L120" s="13">
        <v>1.8456124408399979</v>
      </c>
      <c r="M120" s="13">
        <v>1.8473982030699976</v>
      </c>
      <c r="N120" s="13">
        <v>1.8371622160299972</v>
      </c>
      <c r="O120" s="13">
        <v>1.8928854719399975</v>
      </c>
      <c r="P120" s="13">
        <v>2.0057352387499972</v>
      </c>
      <c r="Q120" s="13">
        <v>2.1422158741199975</v>
      </c>
      <c r="R120" s="13">
        <v>2.2624045208599983</v>
      </c>
      <c r="S120" s="13">
        <v>2.3311894089999985</v>
      </c>
      <c r="T120" s="13">
        <v>2.3639230359700005</v>
      </c>
      <c r="U120" s="13">
        <v>2.4276709765200013</v>
      </c>
      <c r="V120" s="13">
        <v>2.4570993271500012</v>
      </c>
      <c r="W120" s="13">
        <v>2.5119686539100012</v>
      </c>
      <c r="X120" s="13">
        <v>2.5589144750000004</v>
      </c>
      <c r="Y120" s="13">
        <v>2.8</v>
      </c>
      <c r="Z120" s="13">
        <v>2.7</v>
      </c>
      <c r="AA120" s="13">
        <v>2.3447662610000002</v>
      </c>
      <c r="AB120" s="13">
        <v>2.5047973830000001</v>
      </c>
      <c r="AC120" s="13">
        <v>2.6472905989999997</v>
      </c>
      <c r="AD120" s="13">
        <v>3.0081876529999998</v>
      </c>
      <c r="AE120" s="13">
        <v>2.5796208000000003</v>
      </c>
      <c r="AF120" s="13">
        <v>2.5632239779999999</v>
      </c>
      <c r="AG120" s="13">
        <v>3.0747732480000001</v>
      </c>
      <c r="AH120" s="13">
        <v>2.6787901449999998</v>
      </c>
      <c r="AI120" s="13">
        <v>2.895410692</v>
      </c>
      <c r="AJ120" s="13">
        <v>3.1762730329999997</v>
      </c>
      <c r="AK120" s="13">
        <v>3.3951076790000001</v>
      </c>
      <c r="AL120" s="13">
        <v>3.3826624780000003</v>
      </c>
      <c r="AM120" s="73">
        <v>3.6340317870000001</v>
      </c>
    </row>
    <row r="121" spans="1:39" s="19" customFormat="1" ht="12" customHeight="1">
      <c r="A121" s="9" t="s">
        <v>32</v>
      </c>
      <c r="B121" s="10" t="s">
        <v>33</v>
      </c>
      <c r="C121" s="52" t="s">
        <v>51</v>
      </c>
      <c r="D121" s="13" t="s">
        <v>51</v>
      </c>
      <c r="E121" s="13" t="s">
        <v>51</v>
      </c>
      <c r="F121" s="13" t="s">
        <v>51</v>
      </c>
      <c r="G121" s="13" t="s">
        <v>51</v>
      </c>
      <c r="H121" s="13" t="s">
        <v>51</v>
      </c>
      <c r="I121" s="13" t="s">
        <v>51</v>
      </c>
      <c r="J121" s="13" t="s">
        <v>51</v>
      </c>
      <c r="K121" s="13" t="s">
        <v>51</v>
      </c>
      <c r="L121" s="13" t="s">
        <v>51</v>
      </c>
      <c r="M121" s="13" t="s">
        <v>51</v>
      </c>
      <c r="N121" s="13" t="s">
        <v>51</v>
      </c>
      <c r="O121" s="13" t="s">
        <v>51</v>
      </c>
      <c r="P121" s="13" t="s">
        <v>51</v>
      </c>
      <c r="Q121" s="13" t="s">
        <v>51</v>
      </c>
      <c r="R121" s="13" t="s">
        <v>51</v>
      </c>
      <c r="S121" s="13" t="s">
        <v>51</v>
      </c>
      <c r="T121" s="13" t="s">
        <v>51</v>
      </c>
      <c r="U121" s="13" t="s">
        <v>51</v>
      </c>
      <c r="V121" s="13" t="s">
        <v>51</v>
      </c>
      <c r="W121" s="13" t="s">
        <v>51</v>
      </c>
      <c r="X121" s="13" t="s">
        <v>51</v>
      </c>
      <c r="Y121" s="13" t="s">
        <v>51</v>
      </c>
      <c r="Z121" s="13" t="s">
        <v>51</v>
      </c>
      <c r="AA121" s="13" t="s">
        <v>51</v>
      </c>
      <c r="AB121" s="13" t="s">
        <v>51</v>
      </c>
      <c r="AC121" s="13" t="s">
        <v>51</v>
      </c>
      <c r="AD121" s="13" t="s">
        <v>51</v>
      </c>
      <c r="AE121" s="13" t="s">
        <v>51</v>
      </c>
      <c r="AF121" s="13" t="s">
        <v>51</v>
      </c>
      <c r="AG121" s="13" t="s">
        <v>51</v>
      </c>
      <c r="AH121" s="13" t="s">
        <v>51</v>
      </c>
      <c r="AI121" s="13" t="s">
        <v>51</v>
      </c>
      <c r="AJ121" s="13" t="s">
        <v>51</v>
      </c>
      <c r="AK121" s="13" t="s">
        <v>51</v>
      </c>
      <c r="AL121" s="13" t="s">
        <v>51</v>
      </c>
      <c r="AM121" s="73" t="s">
        <v>51</v>
      </c>
    </row>
    <row r="122" spans="1:39" s="19" customFormat="1" ht="12" customHeight="1">
      <c r="A122" s="9" t="s">
        <v>34</v>
      </c>
      <c r="B122" s="10" t="s">
        <v>35</v>
      </c>
      <c r="C122" s="52" t="s">
        <v>51</v>
      </c>
      <c r="D122" s="13" t="s">
        <v>51</v>
      </c>
      <c r="E122" s="13" t="s">
        <v>51</v>
      </c>
      <c r="F122" s="13" t="s">
        <v>51</v>
      </c>
      <c r="G122" s="13" t="s">
        <v>51</v>
      </c>
      <c r="H122" s="13" t="s">
        <v>51</v>
      </c>
      <c r="I122" s="13" t="s">
        <v>51</v>
      </c>
      <c r="J122" s="13" t="s">
        <v>51</v>
      </c>
      <c r="K122" s="13" t="s">
        <v>51</v>
      </c>
      <c r="L122" s="13" t="s">
        <v>51</v>
      </c>
      <c r="M122" s="13" t="s">
        <v>51</v>
      </c>
      <c r="N122" s="13" t="s">
        <v>51</v>
      </c>
      <c r="O122" s="13" t="s">
        <v>51</v>
      </c>
      <c r="P122" s="13" t="s">
        <v>51</v>
      </c>
      <c r="Q122" s="13" t="s">
        <v>51</v>
      </c>
      <c r="R122" s="13" t="s">
        <v>51</v>
      </c>
      <c r="S122" s="13" t="s">
        <v>51</v>
      </c>
      <c r="T122" s="13" t="s">
        <v>51</v>
      </c>
      <c r="U122" s="13" t="s">
        <v>51</v>
      </c>
      <c r="V122" s="13" t="s">
        <v>51</v>
      </c>
      <c r="W122" s="13" t="s">
        <v>51</v>
      </c>
      <c r="X122" s="13" t="s">
        <v>51</v>
      </c>
      <c r="Y122" s="13" t="s">
        <v>51</v>
      </c>
      <c r="Z122" s="13" t="s">
        <v>51</v>
      </c>
      <c r="AA122" s="13" t="s">
        <v>51</v>
      </c>
      <c r="AB122" s="13" t="s">
        <v>51</v>
      </c>
      <c r="AC122" s="13" t="s">
        <v>51</v>
      </c>
      <c r="AD122" s="13" t="s">
        <v>51</v>
      </c>
      <c r="AE122" s="13" t="s">
        <v>51</v>
      </c>
      <c r="AF122" s="13" t="s">
        <v>51</v>
      </c>
      <c r="AG122" s="13" t="s">
        <v>51</v>
      </c>
      <c r="AH122" s="13" t="s">
        <v>51</v>
      </c>
      <c r="AI122" s="13" t="s">
        <v>51</v>
      </c>
      <c r="AJ122" s="13" t="s">
        <v>51</v>
      </c>
      <c r="AK122" s="13" t="s">
        <v>51</v>
      </c>
      <c r="AL122" s="13" t="s">
        <v>51</v>
      </c>
      <c r="AM122" s="73" t="s">
        <v>51</v>
      </c>
    </row>
    <row r="123" spans="1:39" s="19" customFormat="1" ht="30" customHeight="1" thickBot="1">
      <c r="A123" s="15" t="s">
        <v>20</v>
      </c>
      <c r="B123" s="16" t="s">
        <v>19</v>
      </c>
      <c r="C123" s="51">
        <v>193.02233487764551</v>
      </c>
      <c r="D123" s="17">
        <v>209.4297973266018</v>
      </c>
      <c r="E123" s="17">
        <v>229.49353894568063</v>
      </c>
      <c r="F123" s="17">
        <v>251.8649750584261</v>
      </c>
      <c r="G123" s="17">
        <v>275.12199966673404</v>
      </c>
      <c r="H123" s="17">
        <v>295.98583485886866</v>
      </c>
      <c r="I123" s="17">
        <v>314.53926993383823</v>
      </c>
      <c r="J123" s="17">
        <v>332.24085720061817</v>
      </c>
      <c r="K123" s="17">
        <v>359.82275223885682</v>
      </c>
      <c r="L123" s="17">
        <v>387.62248761167007</v>
      </c>
      <c r="M123" s="17">
        <v>422.87015653143601</v>
      </c>
      <c r="N123" s="17">
        <v>462.64719531264006</v>
      </c>
      <c r="O123" s="17">
        <v>510.42362458458399</v>
      </c>
      <c r="P123" s="17">
        <v>531.9972550379</v>
      </c>
      <c r="Q123" s="17">
        <v>515.75636762544002</v>
      </c>
      <c r="R123" s="17">
        <v>485.97348658464006</v>
      </c>
      <c r="S123" s="17">
        <v>532.96741054500001</v>
      </c>
      <c r="T123" s="17">
        <v>557.34013363861607</v>
      </c>
      <c r="U123" s="17">
        <v>618.05355474135331</v>
      </c>
      <c r="V123" s="17">
        <v>662.16725672302459</v>
      </c>
      <c r="W123" s="17">
        <v>691.50078176076852</v>
      </c>
      <c r="X123" s="17">
        <v>615.19935696957668</v>
      </c>
      <c r="Y123" s="17">
        <v>678.21195465175833</v>
      </c>
      <c r="Z123" s="17">
        <v>702.99426530089988</v>
      </c>
      <c r="AA123" s="17">
        <v>711.80813725095891</v>
      </c>
      <c r="AB123" s="17">
        <v>768.33563878279415</v>
      </c>
      <c r="AC123" s="17">
        <v>817.32782123735865</v>
      </c>
      <c r="AD123" s="17">
        <v>881.32948411563393</v>
      </c>
      <c r="AE123" s="17">
        <v>892.03078920811004</v>
      </c>
      <c r="AF123" s="17">
        <v>931.60043139228685</v>
      </c>
      <c r="AG123" s="17">
        <v>1008.5334645929905</v>
      </c>
      <c r="AH123" s="17">
        <v>992.60561000706412</v>
      </c>
      <c r="AI123" s="17">
        <v>1132.7250101212535</v>
      </c>
      <c r="AJ123" s="17">
        <v>1197.5461304935</v>
      </c>
      <c r="AK123" s="17">
        <v>1300.9764551267217</v>
      </c>
      <c r="AL123" s="17">
        <v>1195.9386137313618</v>
      </c>
      <c r="AM123" s="74">
        <v>1265.2933105308355</v>
      </c>
    </row>
    <row r="124" spans="1:39" ht="18.75" customHeight="1"/>
    <row r="125" spans="1:39">
      <c r="AJ125" s="50"/>
      <c r="AK125" s="50"/>
      <c r="AL125" s="50"/>
      <c r="AM125" s="50"/>
    </row>
    <row r="126" spans="1:39">
      <c r="C126" s="25"/>
      <c r="D126" s="25"/>
      <c r="E126" s="25"/>
      <c r="F126" s="25"/>
      <c r="G126" s="25"/>
      <c r="H126" s="25"/>
      <c r="I126" s="25"/>
      <c r="J126" s="25"/>
      <c r="K126" s="25"/>
      <c r="L126" s="25"/>
      <c r="M126" s="25"/>
      <c r="N126" s="25"/>
      <c r="O126" s="25"/>
      <c r="P126" s="25"/>
      <c r="Q126" s="25"/>
      <c r="R126" s="25"/>
      <c r="S126" s="25"/>
      <c r="T126" s="25"/>
      <c r="U126" s="25"/>
      <c r="V126" s="25"/>
      <c r="W126" s="25"/>
      <c r="X126" s="25"/>
      <c r="Y126" s="25"/>
      <c r="Z126" s="25"/>
      <c r="AA126" s="25"/>
      <c r="AB126" s="25"/>
      <c r="AC126" s="25"/>
      <c r="AD126" s="25"/>
      <c r="AE126" s="25"/>
      <c r="AF126" s="25"/>
      <c r="AG126" s="25"/>
      <c r="AH126" s="25"/>
      <c r="AI126" s="25"/>
      <c r="AJ126" s="25"/>
      <c r="AK126" s="25"/>
      <c r="AL126" s="25"/>
      <c r="AM126" s="25"/>
    </row>
    <row r="127" spans="1:39">
      <c r="C127" s="25"/>
      <c r="D127" s="25"/>
      <c r="E127" s="25"/>
      <c r="F127" s="25"/>
      <c r="G127" s="25"/>
      <c r="H127" s="25"/>
      <c r="I127" s="25"/>
      <c r="J127" s="25"/>
      <c r="K127" s="25"/>
      <c r="L127" s="25"/>
      <c r="M127" s="25"/>
      <c r="N127" s="25"/>
      <c r="O127" s="25"/>
      <c r="P127" s="25"/>
      <c r="Q127" s="25"/>
      <c r="R127" s="25"/>
      <c r="S127" s="25"/>
      <c r="T127" s="25"/>
      <c r="U127" s="25"/>
      <c r="V127" s="25"/>
      <c r="W127" s="25"/>
      <c r="X127" s="25"/>
      <c r="Y127" s="25"/>
      <c r="Z127" s="25"/>
      <c r="AA127" s="25"/>
      <c r="AB127" s="25"/>
      <c r="AC127" s="25"/>
      <c r="AD127" s="25"/>
      <c r="AE127" s="25"/>
      <c r="AF127" s="25"/>
      <c r="AG127" s="25"/>
      <c r="AH127" s="25"/>
      <c r="AI127" s="25"/>
      <c r="AJ127" s="25"/>
      <c r="AK127" s="25"/>
      <c r="AL127" s="25"/>
      <c r="AM127" s="25"/>
    </row>
    <row r="128" spans="1:39">
      <c r="C128" s="25"/>
      <c r="D128" s="25"/>
      <c r="E128" s="25"/>
      <c r="F128" s="25"/>
      <c r="G128" s="25"/>
      <c r="H128" s="25"/>
      <c r="I128" s="25"/>
      <c r="J128" s="25"/>
      <c r="K128" s="25"/>
      <c r="L128" s="25"/>
      <c r="M128" s="25"/>
      <c r="N128" s="25"/>
      <c r="O128" s="25"/>
      <c r="P128" s="25"/>
      <c r="Q128" s="25"/>
      <c r="R128" s="25"/>
      <c r="S128" s="25"/>
      <c r="T128" s="25"/>
      <c r="U128" s="25"/>
      <c r="V128" s="25"/>
      <c r="W128" s="25"/>
      <c r="X128" s="25"/>
      <c r="Y128" s="25"/>
      <c r="Z128" s="25"/>
      <c r="AA128" s="25"/>
      <c r="AB128" s="25"/>
      <c r="AC128" s="25"/>
      <c r="AD128" s="25"/>
      <c r="AE128" s="25"/>
      <c r="AF128" s="25"/>
      <c r="AG128" s="25"/>
      <c r="AH128" s="25"/>
      <c r="AI128" s="25"/>
      <c r="AJ128" s="25"/>
      <c r="AK128" s="25"/>
      <c r="AL128" s="25"/>
      <c r="AM128" s="25"/>
    </row>
    <row r="129" spans="3:39">
      <c r="C129" s="25"/>
      <c r="D129" s="25"/>
      <c r="E129" s="25"/>
      <c r="F129" s="25"/>
      <c r="G129" s="25"/>
      <c r="H129" s="25"/>
      <c r="I129" s="25"/>
      <c r="J129" s="25"/>
      <c r="K129" s="25"/>
      <c r="L129" s="25"/>
      <c r="M129" s="25"/>
      <c r="N129" s="25"/>
      <c r="O129" s="25"/>
      <c r="P129" s="25"/>
      <c r="Q129" s="25"/>
      <c r="R129" s="25"/>
      <c r="S129" s="25"/>
      <c r="T129" s="25"/>
      <c r="U129" s="25"/>
      <c r="V129" s="25"/>
      <c r="W129" s="25"/>
      <c r="X129" s="25"/>
      <c r="Y129" s="25"/>
      <c r="Z129" s="25"/>
      <c r="AA129" s="25"/>
      <c r="AB129" s="25"/>
      <c r="AC129" s="25"/>
      <c r="AD129" s="25"/>
      <c r="AE129" s="25"/>
      <c r="AF129" s="25"/>
      <c r="AG129" s="25"/>
      <c r="AH129" s="25"/>
      <c r="AI129" s="25"/>
      <c r="AJ129" s="25"/>
      <c r="AK129" s="25"/>
      <c r="AL129" s="25"/>
      <c r="AM129" s="25"/>
    </row>
    <row r="130" spans="3:39">
      <c r="C130" s="25"/>
      <c r="D130" s="25"/>
      <c r="E130" s="25"/>
      <c r="F130" s="25"/>
      <c r="G130" s="25"/>
      <c r="H130" s="25"/>
      <c r="I130" s="25"/>
      <c r="J130" s="25"/>
      <c r="K130" s="25"/>
      <c r="L130" s="25"/>
      <c r="M130" s="25"/>
      <c r="N130" s="25"/>
      <c r="O130" s="25"/>
      <c r="P130" s="25"/>
      <c r="Q130" s="25"/>
      <c r="R130" s="25"/>
      <c r="S130" s="25"/>
      <c r="T130" s="25"/>
      <c r="U130" s="25"/>
      <c r="V130" s="25"/>
      <c r="W130" s="25"/>
      <c r="X130" s="25"/>
      <c r="Y130" s="25"/>
      <c r="Z130" s="25"/>
      <c r="AA130" s="25"/>
      <c r="AB130" s="25"/>
      <c r="AC130" s="25"/>
      <c r="AD130" s="25"/>
      <c r="AE130" s="25"/>
      <c r="AF130" s="25"/>
      <c r="AG130" s="25"/>
      <c r="AH130" s="25"/>
      <c r="AI130" s="25"/>
      <c r="AJ130" s="25"/>
      <c r="AK130" s="25"/>
      <c r="AL130" s="25"/>
      <c r="AM130" s="25"/>
    </row>
    <row r="169" spans="23:47">
      <c r="W169" s="3" t="s">
        <v>44</v>
      </c>
      <c r="Y169" s="49"/>
      <c r="Z169" s="49"/>
      <c r="AA169" s="49"/>
      <c r="AB169" s="49"/>
      <c r="AC169" s="49"/>
      <c r="AD169" s="49"/>
      <c r="AE169" s="49"/>
      <c r="AF169" s="49"/>
      <c r="AG169" s="49"/>
      <c r="AH169" s="49"/>
      <c r="AI169" s="49"/>
      <c r="AJ169" s="49"/>
      <c r="AK169" s="49"/>
      <c r="AL169" s="49"/>
      <c r="AM169" s="49"/>
      <c r="AN169" s="49"/>
      <c r="AO169" s="49"/>
      <c r="AP169" s="49"/>
      <c r="AQ169" s="49"/>
      <c r="AR169" s="49"/>
      <c r="AS169" s="49"/>
      <c r="AT169" s="49"/>
      <c r="AU169" s="49"/>
    </row>
    <row r="204" spans="1:47">
      <c r="AJ204" s="48"/>
      <c r="AK204" s="48"/>
      <c r="AL204" s="48"/>
      <c r="AM204" s="48"/>
    </row>
    <row r="206" spans="1:47">
      <c r="A206" s="35" t="s">
        <v>42</v>
      </c>
      <c r="B206" s="35" t="s">
        <v>41</v>
      </c>
      <c r="C206" s="34">
        <f t="shared" ref="C206:AL206" si="8">C53</f>
        <v>1987</v>
      </c>
      <c r="D206" s="34">
        <f t="shared" si="8"/>
        <v>1988</v>
      </c>
      <c r="E206" s="34">
        <f t="shared" si="8"/>
        <v>1989</v>
      </c>
      <c r="F206" s="34">
        <f t="shared" si="8"/>
        <v>1990</v>
      </c>
      <c r="G206" s="34">
        <f t="shared" si="8"/>
        <v>1991</v>
      </c>
      <c r="H206" s="34">
        <f t="shared" si="8"/>
        <v>1992</v>
      </c>
      <c r="I206" s="34">
        <f t="shared" si="8"/>
        <v>1993</v>
      </c>
      <c r="J206" s="34">
        <f t="shared" si="8"/>
        <v>1994</v>
      </c>
      <c r="K206" s="34">
        <f t="shared" si="8"/>
        <v>1995</v>
      </c>
      <c r="L206" s="34">
        <f t="shared" si="8"/>
        <v>1996</v>
      </c>
      <c r="M206" s="34">
        <f t="shared" si="8"/>
        <v>1997</v>
      </c>
      <c r="N206" s="34">
        <f t="shared" si="8"/>
        <v>1998</v>
      </c>
      <c r="O206" s="34">
        <f t="shared" si="8"/>
        <v>1999</v>
      </c>
      <c r="P206" s="34">
        <f t="shared" si="8"/>
        <v>2000</v>
      </c>
      <c r="Q206" s="34">
        <f t="shared" si="8"/>
        <v>2001</v>
      </c>
      <c r="R206" s="34">
        <f t="shared" si="8"/>
        <v>2002</v>
      </c>
      <c r="S206" s="34">
        <f t="shared" si="8"/>
        <v>2003</v>
      </c>
      <c r="T206" s="34">
        <f t="shared" si="8"/>
        <v>2004</v>
      </c>
      <c r="U206" s="34">
        <f t="shared" si="8"/>
        <v>2005</v>
      </c>
      <c r="V206" s="34">
        <f t="shared" si="8"/>
        <v>2006</v>
      </c>
      <c r="W206" s="34">
        <f t="shared" si="8"/>
        <v>2007</v>
      </c>
      <c r="X206" s="34">
        <f t="shared" si="8"/>
        <v>2008</v>
      </c>
      <c r="Y206" s="34">
        <f t="shared" si="8"/>
        <v>2009</v>
      </c>
      <c r="Z206" s="34">
        <f t="shared" si="8"/>
        <v>2010</v>
      </c>
      <c r="AA206" s="34">
        <f t="shared" si="8"/>
        <v>2011</v>
      </c>
      <c r="AB206" s="34">
        <f t="shared" si="8"/>
        <v>2012</v>
      </c>
      <c r="AC206" s="34">
        <f t="shared" si="8"/>
        <v>2013</v>
      </c>
      <c r="AD206" s="34">
        <f t="shared" si="8"/>
        <v>2014</v>
      </c>
      <c r="AE206" s="34">
        <f t="shared" si="8"/>
        <v>2015</v>
      </c>
      <c r="AF206" s="34">
        <f t="shared" si="8"/>
        <v>2016</v>
      </c>
      <c r="AG206" s="34">
        <f t="shared" si="8"/>
        <v>2017</v>
      </c>
      <c r="AH206" s="34">
        <f t="shared" si="8"/>
        <v>2018</v>
      </c>
      <c r="AI206" s="34">
        <f t="shared" si="8"/>
        <v>2019</v>
      </c>
      <c r="AJ206" s="34">
        <f t="shared" si="8"/>
        <v>2020</v>
      </c>
      <c r="AK206" s="34">
        <f t="shared" si="8"/>
        <v>2021</v>
      </c>
      <c r="AL206" s="34">
        <f t="shared" si="8"/>
        <v>2022</v>
      </c>
      <c r="AM206" s="34">
        <f t="shared" ref="AM206" si="9">AM53</f>
        <v>2023</v>
      </c>
    </row>
    <row r="207" spans="1:47">
      <c r="A207" s="47" t="s">
        <v>31</v>
      </c>
      <c r="B207" s="46" t="s">
        <v>30</v>
      </c>
      <c r="C207" s="45">
        <f t="shared" ref="C207:AL207" si="10">C81</f>
        <v>12.62344957693</v>
      </c>
      <c r="D207" s="44">
        <f t="shared" si="10"/>
        <v>14.714770131051482</v>
      </c>
      <c r="E207" s="44">
        <f t="shared" si="10"/>
        <v>18.143086939837993</v>
      </c>
      <c r="F207" s="44">
        <f t="shared" si="10"/>
        <v>20.32400178570823</v>
      </c>
      <c r="G207" s="44">
        <f t="shared" si="10"/>
        <v>20.449191949830659</v>
      </c>
      <c r="H207" s="44">
        <f t="shared" si="10"/>
        <v>18.3584080771979</v>
      </c>
      <c r="I207" s="44">
        <f t="shared" si="10"/>
        <v>16.291316039278339</v>
      </c>
      <c r="J207" s="44">
        <f t="shared" si="10"/>
        <v>15.785839193369581</v>
      </c>
      <c r="K207" s="44">
        <f t="shared" si="10"/>
        <v>16.995492513627607</v>
      </c>
      <c r="L207" s="44">
        <f t="shared" si="10"/>
        <v>15.762484732664142</v>
      </c>
      <c r="M207" s="44">
        <f t="shared" si="10"/>
        <v>12.04051369906888</v>
      </c>
      <c r="N207" s="44">
        <f t="shared" si="10"/>
        <v>14.453869189452352</v>
      </c>
      <c r="O207" s="44">
        <f t="shared" si="10"/>
        <v>14.870886866470993</v>
      </c>
      <c r="P207" s="44">
        <f t="shared" si="10"/>
        <v>18.030576145443337</v>
      </c>
      <c r="Q207" s="44">
        <f t="shared" si="10"/>
        <v>17.851699020274932</v>
      </c>
      <c r="R207" s="44">
        <f t="shared" si="10"/>
        <v>15.548427192876966</v>
      </c>
      <c r="S207" s="44">
        <f t="shared" si="10"/>
        <v>13.786064260281471</v>
      </c>
      <c r="T207" s="44">
        <f t="shared" si="10"/>
        <v>11.580313667160516</v>
      </c>
      <c r="U207" s="44">
        <f t="shared" si="10"/>
        <v>14.089097859477818</v>
      </c>
      <c r="V207" s="44">
        <f t="shared" si="10"/>
        <v>17.815976478725549</v>
      </c>
      <c r="W207" s="44">
        <f t="shared" si="10"/>
        <v>24.829408807858517</v>
      </c>
      <c r="X207" s="44">
        <f t="shared" si="10"/>
        <v>25.100588070327309</v>
      </c>
      <c r="Y207" s="44">
        <f t="shared" si="10"/>
        <v>16.872766170117334</v>
      </c>
      <c r="Z207" s="44">
        <f t="shared" si="10"/>
        <v>17.087476005588794</v>
      </c>
      <c r="AA207" s="44">
        <f t="shared" si="10"/>
        <v>21.923375213012331</v>
      </c>
      <c r="AB207" s="44">
        <f t="shared" si="10"/>
        <v>18.469115126409669</v>
      </c>
      <c r="AC207" s="44">
        <f t="shared" si="10"/>
        <v>20.833921704166961</v>
      </c>
      <c r="AD207" s="44">
        <f t="shared" si="10"/>
        <v>20.393119088815165</v>
      </c>
      <c r="AE207" s="44">
        <f t="shared" si="10"/>
        <v>16.494347417364164</v>
      </c>
      <c r="AF207" s="44">
        <f t="shared" si="10"/>
        <v>17.066830722454039</v>
      </c>
      <c r="AG207" s="44">
        <f t="shared" si="10"/>
        <v>20.888639669613809</v>
      </c>
      <c r="AH207" s="44">
        <f t="shared" si="10"/>
        <v>15.367130433577334</v>
      </c>
      <c r="AI207" s="44">
        <f t="shared" si="10"/>
        <v>26.245335178411754</v>
      </c>
      <c r="AJ207" s="44">
        <f t="shared" si="10"/>
        <v>29.294675829661049</v>
      </c>
      <c r="AK207" s="44">
        <f t="shared" si="10"/>
        <v>22.079549469725759</v>
      </c>
      <c r="AL207" s="44">
        <f t="shared" si="10"/>
        <v>24.697084263283134</v>
      </c>
      <c r="AM207" s="75">
        <f t="shared" ref="AM207" si="11">AM81</f>
        <v>23.952488791282764</v>
      </c>
      <c r="AN207" s="43"/>
      <c r="AO207" s="43"/>
      <c r="AP207" s="43"/>
      <c r="AQ207" s="43"/>
      <c r="AR207" s="43"/>
      <c r="AS207" s="43"/>
      <c r="AT207" s="43"/>
      <c r="AU207" s="43"/>
    </row>
    <row r="208" spans="1:47">
      <c r="A208" s="42" t="s">
        <v>21</v>
      </c>
      <c r="B208" s="41" t="s">
        <v>26</v>
      </c>
      <c r="C208" s="30">
        <f t="shared" ref="C208:AL208" si="12">C95</f>
        <v>1.2258324452578051</v>
      </c>
      <c r="D208" s="29">
        <f t="shared" si="12"/>
        <v>1.7719641885159887</v>
      </c>
      <c r="E208" s="29">
        <f t="shared" si="12"/>
        <v>1.9819360922020455</v>
      </c>
      <c r="F208" s="29">
        <f t="shared" si="12"/>
        <v>2.2125839797552174</v>
      </c>
      <c r="G208" s="29">
        <f t="shared" si="12"/>
        <v>2.7596044462075988</v>
      </c>
      <c r="H208" s="29">
        <f t="shared" si="12"/>
        <v>2.3858841149032703</v>
      </c>
      <c r="I208" s="29">
        <f t="shared" si="12"/>
        <v>2.2599501328512068</v>
      </c>
      <c r="J208" s="29">
        <f t="shared" si="12"/>
        <v>2.0364286305604167</v>
      </c>
      <c r="K208" s="29">
        <f t="shared" si="12"/>
        <v>10.682410483610953</v>
      </c>
      <c r="L208" s="29">
        <f t="shared" si="12"/>
        <v>11.840123087687328</v>
      </c>
      <c r="M208" s="29">
        <f t="shared" si="12"/>
        <v>22.942026512287221</v>
      </c>
      <c r="N208" s="29">
        <f t="shared" si="12"/>
        <v>15.490616793735921</v>
      </c>
      <c r="O208" s="29">
        <f t="shared" si="12"/>
        <v>32.771013962373004</v>
      </c>
      <c r="P208" s="29">
        <f t="shared" si="12"/>
        <v>5.7428193056136916</v>
      </c>
      <c r="Q208" s="29">
        <f t="shared" si="12"/>
        <v>-34.054434770274923</v>
      </c>
      <c r="R208" s="29">
        <f t="shared" si="12"/>
        <v>-42.366435862834024</v>
      </c>
      <c r="S208" s="29">
        <f t="shared" si="12"/>
        <v>32.798378030508538</v>
      </c>
      <c r="T208" s="29">
        <f t="shared" si="12"/>
        <v>10.449528738748723</v>
      </c>
      <c r="U208" s="29">
        <f t="shared" si="12"/>
        <v>45.892057046275127</v>
      </c>
      <c r="V208" s="29">
        <f t="shared" si="12"/>
        <v>25.448851113813575</v>
      </c>
      <c r="W208" s="29">
        <f t="shared" si="12"/>
        <v>2.2857507713099694</v>
      </c>
      <c r="X208" s="29">
        <f t="shared" si="12"/>
        <v>-101.41313037649529</v>
      </c>
      <c r="Y208" s="29">
        <f t="shared" si="12"/>
        <v>49.076132749624044</v>
      </c>
      <c r="Z208" s="29">
        <f t="shared" si="12"/>
        <v>7.5090346646697261</v>
      </c>
      <c r="AA208" s="29">
        <f t="shared" si="12"/>
        <v>-12.167290122976992</v>
      </c>
      <c r="AB208" s="29">
        <f t="shared" si="12"/>
        <v>37.375530086767121</v>
      </c>
      <c r="AC208" s="29">
        <f t="shared" si="12"/>
        <v>32.625865817191723</v>
      </c>
      <c r="AD208" s="29">
        <f t="shared" si="12"/>
        <v>43.881833251560259</v>
      </c>
      <c r="AE208" s="29">
        <f t="shared" si="12"/>
        <v>-4.047177014199435</v>
      </c>
      <c r="AF208" s="29">
        <f t="shared" si="12"/>
        <v>23.874421574516603</v>
      </c>
      <c r="AG208" s="29">
        <f t="shared" si="12"/>
        <v>56.464010379953557</v>
      </c>
      <c r="AH208" s="29">
        <f t="shared" si="12"/>
        <v>-32.577690169524452</v>
      </c>
      <c r="AI208" s="29">
        <f t="shared" si="12"/>
        <v>91.196180751787665</v>
      </c>
      <c r="AJ208" s="29">
        <f t="shared" si="12"/>
        <v>36.623469777481397</v>
      </c>
      <c r="AK208" s="29">
        <f t="shared" si="12"/>
        <v>80.511246784468241</v>
      </c>
      <c r="AL208" s="29">
        <f t="shared" si="12"/>
        <v>-130.29904563169393</v>
      </c>
      <c r="AM208" s="76">
        <f t="shared" ref="AM208" si="13">AM95</f>
        <v>46.644188239607928</v>
      </c>
      <c r="AN208" s="40"/>
      <c r="AO208" s="40"/>
      <c r="AP208" s="40"/>
      <c r="AQ208" s="40"/>
      <c r="AR208" s="40"/>
      <c r="AS208" s="40"/>
      <c r="AT208" s="40"/>
      <c r="AU208" s="40"/>
    </row>
    <row r="209" spans="1:47" ht="16.5" thickBot="1">
      <c r="A209" s="39" t="s">
        <v>22</v>
      </c>
      <c r="B209" s="38" t="s">
        <v>27</v>
      </c>
      <c r="C209" s="37">
        <f t="shared" ref="C209:AL209" si="14">C109</f>
        <v>-4.8360619001337452E-2</v>
      </c>
      <c r="D209" s="26">
        <f t="shared" si="14"/>
        <v>-7.9258548961193359E-2</v>
      </c>
      <c r="E209" s="26">
        <f t="shared" si="14"/>
        <v>-6.1279996741199737E-2</v>
      </c>
      <c r="F209" s="26">
        <f t="shared" si="14"/>
        <v>-0.1651069232279383</v>
      </c>
      <c r="G209" s="26">
        <f t="shared" si="14"/>
        <v>4.8138358419603719E-2</v>
      </c>
      <c r="H209" s="26">
        <f t="shared" si="14"/>
        <v>0.11954317533348012</v>
      </c>
      <c r="I209" s="26">
        <f t="shared" si="14"/>
        <v>1.813986999998633E-3</v>
      </c>
      <c r="J209" s="26">
        <f t="shared" si="14"/>
        <v>-0.1206937319999979</v>
      </c>
      <c r="K209" s="26">
        <f t="shared" si="14"/>
        <v>-9.6007959000000934E-2</v>
      </c>
      <c r="L209" s="26">
        <f t="shared" si="14"/>
        <v>0.19708671118180679</v>
      </c>
      <c r="M209" s="26">
        <f t="shared" si="14"/>
        <v>0.26514189741000271</v>
      </c>
      <c r="N209" s="26">
        <f t="shared" si="14"/>
        <v>9.8325527980156302</v>
      </c>
      <c r="O209" s="26">
        <f t="shared" si="14"/>
        <v>0.13462844309999722</v>
      </c>
      <c r="P209" s="26">
        <f t="shared" si="14"/>
        <v>-2.1997649977410245</v>
      </c>
      <c r="Q209" s="26">
        <f t="shared" si="14"/>
        <v>-3.8151662459997585E-2</v>
      </c>
      <c r="R209" s="26">
        <f t="shared" si="14"/>
        <v>-2.9649723708429372</v>
      </c>
      <c r="S209" s="26">
        <f t="shared" si="14"/>
        <v>0.40948166956999671</v>
      </c>
      <c r="T209" s="26">
        <f t="shared" si="14"/>
        <v>2.342880687706927</v>
      </c>
      <c r="U209" s="26">
        <f t="shared" si="14"/>
        <v>0.73226619698406514</v>
      </c>
      <c r="V209" s="26">
        <f t="shared" si="14"/>
        <v>0.84897438913212919</v>
      </c>
      <c r="W209" s="26">
        <f t="shared" si="14"/>
        <v>2.2183654585757058</v>
      </c>
      <c r="X209" s="26">
        <f t="shared" si="14"/>
        <v>1.1090305126025896E-2</v>
      </c>
      <c r="Y209" s="26">
        <f t="shared" si="14"/>
        <v>-2.9363012375596629</v>
      </c>
      <c r="Z209" s="26">
        <f t="shared" si="14"/>
        <v>0.18579997888297534</v>
      </c>
      <c r="AA209" s="26">
        <f t="shared" si="14"/>
        <v>-0.94221313997622846</v>
      </c>
      <c r="AB209" s="26">
        <f t="shared" si="14"/>
        <v>0.68285631865831009</v>
      </c>
      <c r="AC209" s="26">
        <f t="shared" si="14"/>
        <v>-4.4676050667941176</v>
      </c>
      <c r="AD209" s="26">
        <f t="shared" si="14"/>
        <v>-0.27328946210006549</v>
      </c>
      <c r="AE209" s="26">
        <f t="shared" si="14"/>
        <v>-1.745865310688659</v>
      </c>
      <c r="AF209" s="26">
        <f t="shared" si="14"/>
        <v>-1.3716101127938218</v>
      </c>
      <c r="AG209" s="26">
        <f t="shared" si="14"/>
        <v>-0.41961684886359374</v>
      </c>
      <c r="AH209" s="26">
        <f t="shared" si="14"/>
        <v>1.2827051500204962</v>
      </c>
      <c r="AI209" s="26">
        <f t="shared" si="14"/>
        <v>22.677884183990088</v>
      </c>
      <c r="AJ209" s="26">
        <f t="shared" si="14"/>
        <v>-1.0970252348960972</v>
      </c>
      <c r="AK209" s="26">
        <f t="shared" si="14"/>
        <v>0.83952837902789956</v>
      </c>
      <c r="AL209" s="26">
        <f t="shared" si="14"/>
        <v>0.56411997305078898</v>
      </c>
      <c r="AM209" s="77">
        <f t="shared" ref="AM209" si="15">AM109</f>
        <v>-1.2419802314169126</v>
      </c>
      <c r="AN209" s="36"/>
      <c r="AO209" s="36"/>
      <c r="AP209" s="36"/>
      <c r="AQ209" s="36"/>
      <c r="AR209" s="36"/>
      <c r="AS209" s="36"/>
      <c r="AT209" s="36"/>
      <c r="AU209" s="36"/>
    </row>
    <row r="210" spans="1:47">
      <c r="W210" s="3" t="s">
        <v>43</v>
      </c>
      <c r="Y210" s="36"/>
      <c r="Z210" s="36"/>
      <c r="AA210" s="36"/>
      <c r="AB210" s="36"/>
      <c r="AC210" s="36"/>
      <c r="AD210" s="36"/>
      <c r="AE210" s="36"/>
      <c r="AF210" s="36"/>
      <c r="AG210" s="36"/>
      <c r="AH210" s="36"/>
      <c r="AI210" s="36"/>
      <c r="AJ210" s="36"/>
      <c r="AK210" s="36"/>
      <c r="AL210" s="36"/>
      <c r="AM210" s="36"/>
      <c r="AN210" s="36"/>
      <c r="AO210" s="36"/>
      <c r="AP210" s="36"/>
      <c r="AQ210" s="36"/>
      <c r="AR210" s="36"/>
      <c r="AS210" s="36"/>
      <c r="AT210" s="36"/>
      <c r="AU210" s="36"/>
    </row>
    <row r="212" spans="1:47">
      <c r="A212" s="35" t="s">
        <v>42</v>
      </c>
      <c r="B212" s="35" t="s">
        <v>41</v>
      </c>
      <c r="C212" s="34">
        <f t="shared" ref="C212:AL212" si="16">C206</f>
        <v>1987</v>
      </c>
      <c r="D212" s="34">
        <f t="shared" si="16"/>
        <v>1988</v>
      </c>
      <c r="E212" s="34">
        <f t="shared" si="16"/>
        <v>1989</v>
      </c>
      <c r="F212" s="34">
        <f t="shared" si="16"/>
        <v>1990</v>
      </c>
      <c r="G212" s="34">
        <f t="shared" si="16"/>
        <v>1991</v>
      </c>
      <c r="H212" s="34">
        <f t="shared" si="16"/>
        <v>1992</v>
      </c>
      <c r="I212" s="34">
        <f t="shared" si="16"/>
        <v>1993</v>
      </c>
      <c r="J212" s="34">
        <f t="shared" si="16"/>
        <v>1994</v>
      </c>
      <c r="K212" s="34">
        <f t="shared" si="16"/>
        <v>1995</v>
      </c>
      <c r="L212" s="34">
        <f t="shared" si="16"/>
        <v>1996</v>
      </c>
      <c r="M212" s="34">
        <f t="shared" si="16"/>
        <v>1997</v>
      </c>
      <c r="N212" s="34">
        <f t="shared" si="16"/>
        <v>1998</v>
      </c>
      <c r="O212" s="34">
        <f t="shared" si="16"/>
        <v>1999</v>
      </c>
      <c r="P212" s="34">
        <f t="shared" si="16"/>
        <v>2000</v>
      </c>
      <c r="Q212" s="34">
        <f t="shared" si="16"/>
        <v>2001</v>
      </c>
      <c r="R212" s="34">
        <f t="shared" si="16"/>
        <v>2002</v>
      </c>
      <c r="S212" s="34">
        <f t="shared" si="16"/>
        <v>2003</v>
      </c>
      <c r="T212" s="34">
        <f t="shared" si="16"/>
        <v>2004</v>
      </c>
      <c r="U212" s="34">
        <f t="shared" si="16"/>
        <v>2005</v>
      </c>
      <c r="V212" s="34">
        <f t="shared" si="16"/>
        <v>2006</v>
      </c>
      <c r="W212" s="34">
        <f t="shared" si="16"/>
        <v>2007</v>
      </c>
      <c r="X212" s="34">
        <f t="shared" si="16"/>
        <v>2008</v>
      </c>
      <c r="Y212" s="34">
        <f t="shared" si="16"/>
        <v>2009</v>
      </c>
      <c r="Z212" s="34">
        <f t="shared" si="16"/>
        <v>2010</v>
      </c>
      <c r="AA212" s="34">
        <f t="shared" si="16"/>
        <v>2011</v>
      </c>
      <c r="AB212" s="34">
        <f t="shared" si="16"/>
        <v>2012</v>
      </c>
      <c r="AC212" s="34">
        <f t="shared" si="16"/>
        <v>2013</v>
      </c>
      <c r="AD212" s="34">
        <f t="shared" si="16"/>
        <v>2014</v>
      </c>
      <c r="AE212" s="34">
        <f t="shared" si="16"/>
        <v>2015</v>
      </c>
      <c r="AF212" s="34">
        <f t="shared" si="16"/>
        <v>2016</v>
      </c>
      <c r="AG212" s="34">
        <f t="shared" si="16"/>
        <v>2017</v>
      </c>
      <c r="AH212" s="34">
        <f t="shared" si="16"/>
        <v>2018</v>
      </c>
      <c r="AI212" s="34">
        <f t="shared" si="16"/>
        <v>2019</v>
      </c>
      <c r="AJ212" s="34">
        <f t="shared" si="16"/>
        <v>2020</v>
      </c>
      <c r="AK212" s="34">
        <f t="shared" si="16"/>
        <v>2021</v>
      </c>
      <c r="AL212" s="34">
        <f t="shared" si="16"/>
        <v>2022</v>
      </c>
      <c r="AM212" s="34">
        <f t="shared" ref="AM212" si="17">AM206</f>
        <v>2023</v>
      </c>
    </row>
    <row r="213" spans="1:47">
      <c r="A213" s="33" t="s">
        <v>20</v>
      </c>
      <c r="B213" s="33" t="s">
        <v>19</v>
      </c>
      <c r="C213" s="32">
        <f t="shared" ref="C213:AL213" si="18">C123</f>
        <v>193.02233487764551</v>
      </c>
      <c r="D213" s="31">
        <f t="shared" si="18"/>
        <v>209.4297973266018</v>
      </c>
      <c r="E213" s="31">
        <f t="shared" si="18"/>
        <v>229.49353894568063</v>
      </c>
      <c r="F213" s="31">
        <f t="shared" si="18"/>
        <v>251.8649750584261</v>
      </c>
      <c r="G213" s="31">
        <f t="shared" si="18"/>
        <v>275.12199966673404</v>
      </c>
      <c r="H213" s="31">
        <f t="shared" si="18"/>
        <v>295.98583485886866</v>
      </c>
      <c r="I213" s="31">
        <f t="shared" si="18"/>
        <v>314.53926993383823</v>
      </c>
      <c r="J213" s="31">
        <f t="shared" si="18"/>
        <v>332.24085720061817</v>
      </c>
      <c r="K213" s="31">
        <f t="shared" si="18"/>
        <v>359.82275223885682</v>
      </c>
      <c r="L213" s="31">
        <f t="shared" si="18"/>
        <v>387.62248761167007</v>
      </c>
      <c r="M213" s="31">
        <f t="shared" si="18"/>
        <v>422.87015653143601</v>
      </c>
      <c r="N213" s="31">
        <f t="shared" si="18"/>
        <v>462.64719531264006</v>
      </c>
      <c r="O213" s="31">
        <f t="shared" si="18"/>
        <v>510.42362458458399</v>
      </c>
      <c r="P213" s="31">
        <f t="shared" si="18"/>
        <v>531.9972550379</v>
      </c>
      <c r="Q213" s="31">
        <f t="shared" si="18"/>
        <v>515.75636762544002</v>
      </c>
      <c r="R213" s="31">
        <f t="shared" si="18"/>
        <v>485.97348658464006</v>
      </c>
      <c r="S213" s="31">
        <f t="shared" si="18"/>
        <v>532.96741054500001</v>
      </c>
      <c r="T213" s="31">
        <f t="shared" si="18"/>
        <v>557.34013363861607</v>
      </c>
      <c r="U213" s="31">
        <f t="shared" si="18"/>
        <v>618.05355474135331</v>
      </c>
      <c r="V213" s="31">
        <f t="shared" si="18"/>
        <v>662.16725672302459</v>
      </c>
      <c r="W213" s="31">
        <f t="shared" si="18"/>
        <v>691.50078176076852</v>
      </c>
      <c r="X213" s="31">
        <f t="shared" si="18"/>
        <v>615.19935696957668</v>
      </c>
      <c r="Y213" s="31">
        <f t="shared" si="18"/>
        <v>678.21195465175833</v>
      </c>
      <c r="Z213" s="31">
        <f t="shared" si="18"/>
        <v>702.99426530089988</v>
      </c>
      <c r="AA213" s="31">
        <f t="shared" si="18"/>
        <v>711.80813725095891</v>
      </c>
      <c r="AB213" s="31">
        <f t="shared" si="18"/>
        <v>768.33563878279415</v>
      </c>
      <c r="AC213" s="31">
        <f t="shared" si="18"/>
        <v>817.32782123735865</v>
      </c>
      <c r="AD213" s="31">
        <f t="shared" si="18"/>
        <v>881.32948411563393</v>
      </c>
      <c r="AE213" s="31">
        <f t="shared" si="18"/>
        <v>892.03078920811004</v>
      </c>
      <c r="AF213" s="31">
        <f t="shared" si="18"/>
        <v>931.60043139228685</v>
      </c>
      <c r="AG213" s="31">
        <f t="shared" si="18"/>
        <v>1008.5334645929905</v>
      </c>
      <c r="AH213" s="31">
        <f t="shared" si="18"/>
        <v>992.60561000706412</v>
      </c>
      <c r="AI213" s="31">
        <f t="shared" si="18"/>
        <v>1132.7250101212535</v>
      </c>
      <c r="AJ213" s="31">
        <f t="shared" si="18"/>
        <v>1197.5461304935</v>
      </c>
      <c r="AK213" s="31">
        <f t="shared" si="18"/>
        <v>1300.9764551267217</v>
      </c>
      <c r="AL213" s="31">
        <f t="shared" si="18"/>
        <v>1195.9386137313618</v>
      </c>
      <c r="AM213" s="78">
        <f t="shared" ref="AM213" si="19">AM123</f>
        <v>1265.2933105308355</v>
      </c>
    </row>
    <row r="214" spans="1:47">
      <c r="A214" s="4" t="s">
        <v>0</v>
      </c>
      <c r="B214" s="4" t="s">
        <v>1</v>
      </c>
      <c r="C214" s="30">
        <f t="shared" ref="C214:AL214" si="20">C110</f>
        <v>13.48386385147</v>
      </c>
      <c r="D214" s="29">
        <f t="shared" si="20"/>
        <v>14.41528027066</v>
      </c>
      <c r="E214" s="29">
        <f t="shared" si="20"/>
        <v>16.129886263259998</v>
      </c>
      <c r="F214" s="29">
        <f t="shared" si="20"/>
        <v>18.157120515340001</v>
      </c>
      <c r="G214" s="29">
        <f t="shared" si="20"/>
        <v>20.50247329306</v>
      </c>
      <c r="H214" s="29">
        <f t="shared" si="20"/>
        <v>22.456125434540002</v>
      </c>
      <c r="I214" s="29">
        <f t="shared" si="20"/>
        <v>23.26591287802</v>
      </c>
      <c r="J214" s="29">
        <f t="shared" si="20"/>
        <v>23.826709771680001</v>
      </c>
      <c r="K214" s="29">
        <f t="shared" si="20"/>
        <v>23.835538190560001</v>
      </c>
      <c r="L214" s="29">
        <f t="shared" si="20"/>
        <v>23.806956949060002</v>
      </c>
      <c r="M214" s="29">
        <f t="shared" si="20"/>
        <v>23.223558374699998</v>
      </c>
      <c r="N214" s="29">
        <f t="shared" si="20"/>
        <v>21.829998459150001</v>
      </c>
      <c r="O214" s="29">
        <f t="shared" si="20"/>
        <v>21.650265171039997</v>
      </c>
      <c r="P214" s="29">
        <f t="shared" si="20"/>
        <v>22.720274727949999</v>
      </c>
      <c r="Q214" s="29">
        <f t="shared" si="20"/>
        <v>23.258555585949999</v>
      </c>
      <c r="R214" s="29">
        <f t="shared" si="20"/>
        <v>23.067293985520003</v>
      </c>
      <c r="S214" s="29">
        <f t="shared" si="20"/>
        <v>25.044209905509998</v>
      </c>
      <c r="T214" s="29">
        <f t="shared" si="20"/>
        <v>27.008229430799997</v>
      </c>
      <c r="U214" s="29">
        <f t="shared" si="20"/>
        <v>29.392874300759999</v>
      </c>
      <c r="V214" s="29">
        <f t="shared" si="20"/>
        <v>32.100396601939998</v>
      </c>
      <c r="W214" s="29">
        <f t="shared" si="20"/>
        <v>40.63663764468</v>
      </c>
      <c r="X214" s="29">
        <f t="shared" si="20"/>
        <v>38.350660164730002</v>
      </c>
      <c r="Y214" s="29">
        <f t="shared" si="20"/>
        <v>42.267588863149996</v>
      </c>
      <c r="Z214" s="29">
        <f t="shared" si="20"/>
        <v>44.158391703150002</v>
      </c>
      <c r="AA214" s="29">
        <f t="shared" si="20"/>
        <v>40.146453563000001</v>
      </c>
      <c r="AB214" s="29">
        <f t="shared" si="20"/>
        <v>42.172796443620008</v>
      </c>
      <c r="AC214" s="29">
        <f t="shared" si="20"/>
        <v>43.080386244790006</v>
      </c>
      <c r="AD214" s="29">
        <f t="shared" si="20"/>
        <v>44.787572699230005</v>
      </c>
      <c r="AE214" s="29">
        <f t="shared" si="20"/>
        <v>44.22913434734</v>
      </c>
      <c r="AF214" s="29">
        <f t="shared" si="20"/>
        <v>44.667561139010004</v>
      </c>
      <c r="AG214" s="29">
        <f t="shared" si="20"/>
        <v>45.754629798019998</v>
      </c>
      <c r="AH214" s="29">
        <f t="shared" si="20"/>
        <v>43.534816841770002</v>
      </c>
      <c r="AI214" s="29">
        <f t="shared" si="20"/>
        <v>45.217248108219998</v>
      </c>
      <c r="AJ214" s="29">
        <f t="shared" si="20"/>
        <v>47.158004836510003</v>
      </c>
      <c r="AK214" s="29">
        <f t="shared" si="20"/>
        <v>49.740941588590005</v>
      </c>
      <c r="AL214" s="29">
        <f t="shared" si="20"/>
        <v>47.035172309369997</v>
      </c>
      <c r="AM214" s="76">
        <f t="shared" ref="AM214" si="21">AM110</f>
        <v>49.891844407230003</v>
      </c>
    </row>
    <row r="215" spans="1:47" hidden="1" outlineLevel="1">
      <c r="A215" s="4" t="s">
        <v>2</v>
      </c>
      <c r="B215" s="4" t="s">
        <v>3</v>
      </c>
      <c r="C215" s="30" t="str">
        <f t="shared" ref="C215:AL215" si="22">C111</f>
        <v>–</v>
      </c>
      <c r="D215" s="29" t="str">
        <f t="shared" si="22"/>
        <v>–</v>
      </c>
      <c r="E215" s="29" t="str">
        <f t="shared" si="22"/>
        <v>–</v>
      </c>
      <c r="F215" s="29" t="str">
        <f t="shared" si="22"/>
        <v>–</v>
      </c>
      <c r="G215" s="29" t="str">
        <f t="shared" si="22"/>
        <v>–</v>
      </c>
      <c r="H215" s="29" t="str">
        <f t="shared" si="22"/>
        <v>–</v>
      </c>
      <c r="I215" s="29" t="str">
        <f t="shared" si="22"/>
        <v>–</v>
      </c>
      <c r="J215" s="29" t="str">
        <f t="shared" si="22"/>
        <v>–</v>
      </c>
      <c r="K215" s="29" t="str">
        <f t="shared" si="22"/>
        <v>–</v>
      </c>
      <c r="L215" s="29" t="str">
        <f t="shared" si="22"/>
        <v>–</v>
      </c>
      <c r="M215" s="29" t="str">
        <f t="shared" si="22"/>
        <v>–</v>
      </c>
      <c r="N215" s="29" t="str">
        <f t="shared" si="22"/>
        <v>–</v>
      </c>
      <c r="O215" s="29" t="str">
        <f t="shared" si="22"/>
        <v>–</v>
      </c>
      <c r="P215" s="29" t="str">
        <f t="shared" si="22"/>
        <v>–</v>
      </c>
      <c r="Q215" s="29" t="str">
        <f t="shared" si="22"/>
        <v>–</v>
      </c>
      <c r="R215" s="29" t="str">
        <f t="shared" si="22"/>
        <v>–</v>
      </c>
      <c r="S215" s="29" t="str">
        <f t="shared" si="22"/>
        <v>–</v>
      </c>
      <c r="T215" s="29" t="str">
        <f t="shared" si="22"/>
        <v>–</v>
      </c>
      <c r="U215" s="29" t="str">
        <f t="shared" si="22"/>
        <v>–</v>
      </c>
      <c r="V215" s="29" t="str">
        <f t="shared" si="22"/>
        <v>–</v>
      </c>
      <c r="W215" s="29" t="str">
        <f t="shared" si="22"/>
        <v>–</v>
      </c>
      <c r="X215" s="29" t="str">
        <f t="shared" si="22"/>
        <v>–</v>
      </c>
      <c r="Y215" s="29" t="str">
        <f t="shared" si="22"/>
        <v>–</v>
      </c>
      <c r="Z215" s="29" t="str">
        <f t="shared" si="22"/>
        <v>–</v>
      </c>
      <c r="AA215" s="29" t="str">
        <f t="shared" si="22"/>
        <v>–</v>
      </c>
      <c r="AB215" s="29" t="str">
        <f t="shared" si="22"/>
        <v>–</v>
      </c>
      <c r="AC215" s="29" t="str">
        <f t="shared" si="22"/>
        <v>–</v>
      </c>
      <c r="AD215" s="29" t="str">
        <f t="shared" si="22"/>
        <v>–</v>
      </c>
      <c r="AE215" s="29" t="str">
        <f t="shared" si="22"/>
        <v>–</v>
      </c>
      <c r="AF215" s="29" t="str">
        <f t="shared" si="22"/>
        <v>–</v>
      </c>
      <c r="AG215" s="29" t="str">
        <f t="shared" si="22"/>
        <v>–</v>
      </c>
      <c r="AH215" s="29" t="str">
        <f t="shared" si="22"/>
        <v>–</v>
      </c>
      <c r="AI215" s="29" t="str">
        <f t="shared" si="22"/>
        <v>–</v>
      </c>
      <c r="AJ215" s="29" t="str">
        <f t="shared" si="22"/>
        <v>–</v>
      </c>
      <c r="AK215" s="29" t="str">
        <f t="shared" si="22"/>
        <v>–</v>
      </c>
      <c r="AL215" s="29" t="str">
        <f t="shared" si="22"/>
        <v>–</v>
      </c>
      <c r="AM215" s="76" t="str">
        <f t="shared" ref="AM215" si="23">AM111</f>
        <v>–</v>
      </c>
    </row>
    <row r="216" spans="1:47" collapsed="1">
      <c r="A216" s="4" t="s">
        <v>4</v>
      </c>
      <c r="B216" s="4" t="s">
        <v>5</v>
      </c>
      <c r="C216" s="30">
        <f t="shared" ref="C216:AL216" si="24">C112</f>
        <v>-0.76952599336000005</v>
      </c>
      <c r="D216" s="29">
        <f t="shared" si="24"/>
        <v>-0.55095001231000007</v>
      </c>
      <c r="E216" s="29">
        <f t="shared" si="24"/>
        <v>-0.27246843059000003</v>
      </c>
      <c r="F216" s="29">
        <f t="shared" si="24"/>
        <v>5.9972767499999998E-3</v>
      </c>
      <c r="G216" s="29">
        <f t="shared" si="24"/>
        <v>0.22875751506</v>
      </c>
      <c r="H216" s="29">
        <f t="shared" si="24"/>
        <v>0.24000159663000001</v>
      </c>
      <c r="I216" s="29">
        <f t="shared" si="24"/>
        <v>-0.17985336120000001</v>
      </c>
      <c r="J216" s="29">
        <f t="shared" si="24"/>
        <v>-0.80517725837999998</v>
      </c>
      <c r="K216" s="29">
        <f t="shared" si="24"/>
        <v>-1.14807601758</v>
      </c>
      <c r="L216" s="29">
        <f t="shared" si="24"/>
        <v>-1.57497262962</v>
      </c>
      <c r="M216" s="29">
        <f t="shared" si="24"/>
        <v>-2.1901201972499997</v>
      </c>
      <c r="N216" s="29">
        <f t="shared" si="24"/>
        <v>-0.68587552717000011</v>
      </c>
      <c r="O216" s="29">
        <f t="shared" si="24"/>
        <v>-1.4850190695399998</v>
      </c>
      <c r="P216" s="29">
        <f t="shared" si="24"/>
        <v>-2.3055074100299997</v>
      </c>
      <c r="Q216" s="29">
        <f t="shared" si="24"/>
        <v>-3.3130262506099997</v>
      </c>
      <c r="R216" s="29">
        <f t="shared" si="24"/>
        <v>-4.5025155541300004</v>
      </c>
      <c r="S216" s="29">
        <f t="shared" si="24"/>
        <v>-4.4503805292999994</v>
      </c>
      <c r="T216" s="29">
        <f t="shared" si="24"/>
        <v>-6.0359272979099998</v>
      </c>
      <c r="U216" s="29">
        <f t="shared" si="24"/>
        <v>-7.7737740593</v>
      </c>
      <c r="V216" s="29">
        <f t="shared" si="24"/>
        <v>-9.3301398305000003</v>
      </c>
      <c r="W216" s="29">
        <f t="shared" si="24"/>
        <v>-10.91989899945</v>
      </c>
      <c r="X216" s="29">
        <f t="shared" si="24"/>
        <v>-12.37945600163</v>
      </c>
      <c r="Y216" s="29">
        <f t="shared" si="24"/>
        <v>-13.791069602889998</v>
      </c>
      <c r="Z216" s="29">
        <f t="shared" si="24"/>
        <v>-14.912319168369999</v>
      </c>
      <c r="AA216" s="29">
        <f t="shared" si="24"/>
        <v>-9.9464646416299978</v>
      </c>
      <c r="AB216" s="29">
        <f t="shared" si="24"/>
        <v>-9.3515682900199995</v>
      </c>
      <c r="AC216" s="29">
        <f t="shared" si="24"/>
        <v>-8.7653744917199976</v>
      </c>
      <c r="AD216" s="29">
        <f t="shared" si="24"/>
        <v>-7.8430400335099995</v>
      </c>
      <c r="AE216" s="29">
        <f t="shared" si="24"/>
        <v>-7.2294223564199989</v>
      </c>
      <c r="AF216" s="29">
        <f t="shared" si="24"/>
        <v>-6.4062337705099992</v>
      </c>
      <c r="AG216" s="29">
        <f t="shared" si="24"/>
        <v>-5.2842042655899988</v>
      </c>
      <c r="AH216" s="29">
        <f t="shared" si="24"/>
        <v>-5.521016776539998</v>
      </c>
      <c r="AI216" s="29">
        <f t="shared" si="24"/>
        <v>-5.4969026401899983</v>
      </c>
      <c r="AJ216" s="29">
        <f t="shared" si="24"/>
        <v>-5.7640219152299981</v>
      </c>
      <c r="AK216" s="29">
        <f t="shared" si="24"/>
        <v>-5.9713205111999974</v>
      </c>
      <c r="AL216" s="29">
        <f t="shared" si="24"/>
        <v>-6.2647690289699973</v>
      </c>
      <c r="AM216" s="76">
        <f t="shared" ref="AM216" si="25">AM112</f>
        <v>-6.0592092683299983</v>
      </c>
    </row>
    <row r="217" spans="1:47" hidden="1" outlineLevel="1">
      <c r="A217" s="4" t="s">
        <v>6</v>
      </c>
      <c r="B217" s="4" t="s">
        <v>7</v>
      </c>
      <c r="C217" s="30" t="str">
        <f t="shared" ref="C217:AL217" si="26">C113</f>
        <v>–</v>
      </c>
      <c r="D217" s="29" t="str">
        <f t="shared" si="26"/>
        <v>–</v>
      </c>
      <c r="E217" s="29" t="str">
        <f t="shared" si="26"/>
        <v>–</v>
      </c>
      <c r="F217" s="29" t="str">
        <f t="shared" si="26"/>
        <v>–</v>
      </c>
      <c r="G217" s="29" t="str">
        <f t="shared" si="26"/>
        <v>–</v>
      </c>
      <c r="H217" s="29" t="str">
        <f t="shared" si="26"/>
        <v>–</v>
      </c>
      <c r="I217" s="29" t="str">
        <f t="shared" si="26"/>
        <v>–</v>
      </c>
      <c r="J217" s="29" t="str">
        <f t="shared" si="26"/>
        <v>–</v>
      </c>
      <c r="K217" s="29" t="str">
        <f t="shared" si="26"/>
        <v>–</v>
      </c>
      <c r="L217" s="29" t="str">
        <f t="shared" si="26"/>
        <v>–</v>
      </c>
      <c r="M217" s="29" t="str">
        <f t="shared" si="26"/>
        <v>–</v>
      </c>
      <c r="N217" s="29" t="str">
        <f t="shared" si="26"/>
        <v>–</v>
      </c>
      <c r="O217" s="29" t="str">
        <f t="shared" si="26"/>
        <v>–</v>
      </c>
      <c r="P217" s="29" t="str">
        <f t="shared" si="26"/>
        <v>–</v>
      </c>
      <c r="Q217" s="29" t="str">
        <f t="shared" si="26"/>
        <v>–</v>
      </c>
      <c r="R217" s="29" t="str">
        <f t="shared" si="26"/>
        <v>–</v>
      </c>
      <c r="S217" s="29" t="str">
        <f t="shared" si="26"/>
        <v>–</v>
      </c>
      <c r="T217" s="29" t="str">
        <f t="shared" si="26"/>
        <v>–</v>
      </c>
      <c r="U217" s="29" t="str">
        <f t="shared" si="26"/>
        <v>–</v>
      </c>
      <c r="V217" s="29" t="str">
        <f t="shared" si="26"/>
        <v>–</v>
      </c>
      <c r="W217" s="29" t="str">
        <f t="shared" si="26"/>
        <v>–</v>
      </c>
      <c r="X217" s="29" t="str">
        <f t="shared" si="26"/>
        <v>–</v>
      </c>
      <c r="Y217" s="29" t="str">
        <f t="shared" si="26"/>
        <v>–</v>
      </c>
      <c r="Z217" s="29" t="str">
        <f t="shared" si="26"/>
        <v>–</v>
      </c>
      <c r="AA217" s="29" t="str">
        <f t="shared" si="26"/>
        <v>–</v>
      </c>
      <c r="AB217" s="29" t="str">
        <f t="shared" si="26"/>
        <v>–</v>
      </c>
      <c r="AC217" s="29" t="str">
        <f t="shared" si="26"/>
        <v>–</v>
      </c>
      <c r="AD217" s="29" t="str">
        <f t="shared" si="26"/>
        <v>–</v>
      </c>
      <c r="AE217" s="29" t="str">
        <f t="shared" si="26"/>
        <v>–</v>
      </c>
      <c r="AF217" s="29" t="str">
        <f t="shared" si="26"/>
        <v>–</v>
      </c>
      <c r="AG217" s="29" t="str">
        <f t="shared" si="26"/>
        <v>–</v>
      </c>
      <c r="AH217" s="29" t="str">
        <f t="shared" si="26"/>
        <v>–</v>
      </c>
      <c r="AI217" s="29" t="str">
        <f t="shared" si="26"/>
        <v>–</v>
      </c>
      <c r="AJ217" s="29" t="str">
        <f t="shared" si="26"/>
        <v>–</v>
      </c>
      <c r="AK217" s="29" t="str">
        <f t="shared" si="26"/>
        <v>–</v>
      </c>
      <c r="AL217" s="29" t="str">
        <f t="shared" si="26"/>
        <v>–</v>
      </c>
      <c r="AM217" s="76" t="str">
        <f t="shared" ref="AM217" si="27">AM113</f>
        <v>–</v>
      </c>
    </row>
    <row r="218" spans="1:47" collapsed="1">
      <c r="A218" s="4" t="s">
        <v>37</v>
      </c>
      <c r="B218" s="4" t="s">
        <v>38</v>
      </c>
      <c r="C218" s="30" t="str">
        <f t="shared" ref="C218:AL218" si="28">IF(AND(C215="–",C217="–"),"–",SUM(C215,C217))</f>
        <v>–</v>
      </c>
      <c r="D218" s="29" t="str">
        <f t="shared" si="28"/>
        <v>–</v>
      </c>
      <c r="E218" s="29" t="str">
        <f t="shared" si="28"/>
        <v>–</v>
      </c>
      <c r="F218" s="29" t="str">
        <f t="shared" si="28"/>
        <v>–</v>
      </c>
      <c r="G218" s="29" t="str">
        <f t="shared" si="28"/>
        <v>–</v>
      </c>
      <c r="H218" s="29" t="str">
        <f t="shared" si="28"/>
        <v>–</v>
      </c>
      <c r="I218" s="29" t="str">
        <f t="shared" si="28"/>
        <v>–</v>
      </c>
      <c r="J218" s="29" t="str">
        <f t="shared" si="28"/>
        <v>–</v>
      </c>
      <c r="K218" s="29" t="str">
        <f t="shared" si="28"/>
        <v>–</v>
      </c>
      <c r="L218" s="29" t="str">
        <f t="shared" si="28"/>
        <v>–</v>
      </c>
      <c r="M218" s="29" t="str">
        <f t="shared" si="28"/>
        <v>–</v>
      </c>
      <c r="N218" s="29" t="str">
        <f t="shared" si="28"/>
        <v>–</v>
      </c>
      <c r="O218" s="29" t="str">
        <f t="shared" si="28"/>
        <v>–</v>
      </c>
      <c r="P218" s="29" t="str">
        <f t="shared" si="28"/>
        <v>–</v>
      </c>
      <c r="Q218" s="29" t="str">
        <f t="shared" si="28"/>
        <v>–</v>
      </c>
      <c r="R218" s="29" t="str">
        <f t="shared" si="28"/>
        <v>–</v>
      </c>
      <c r="S218" s="29" t="str">
        <f t="shared" si="28"/>
        <v>–</v>
      </c>
      <c r="T218" s="29" t="str">
        <f t="shared" si="28"/>
        <v>–</v>
      </c>
      <c r="U218" s="29" t="str">
        <f t="shared" si="28"/>
        <v>–</v>
      </c>
      <c r="V218" s="29" t="str">
        <f t="shared" si="28"/>
        <v>–</v>
      </c>
      <c r="W218" s="29" t="str">
        <f t="shared" si="28"/>
        <v>–</v>
      </c>
      <c r="X218" s="29" t="str">
        <f t="shared" si="28"/>
        <v>–</v>
      </c>
      <c r="Y218" s="29" t="str">
        <f t="shared" si="28"/>
        <v>–</v>
      </c>
      <c r="Z218" s="29" t="str">
        <f t="shared" si="28"/>
        <v>–</v>
      </c>
      <c r="AA218" s="29" t="str">
        <f t="shared" si="28"/>
        <v>–</v>
      </c>
      <c r="AB218" s="29" t="str">
        <f t="shared" si="28"/>
        <v>–</v>
      </c>
      <c r="AC218" s="29" t="str">
        <f t="shared" si="28"/>
        <v>–</v>
      </c>
      <c r="AD218" s="29" t="str">
        <f t="shared" si="28"/>
        <v>–</v>
      </c>
      <c r="AE218" s="29" t="str">
        <f t="shared" si="28"/>
        <v>–</v>
      </c>
      <c r="AF218" s="29" t="str">
        <f t="shared" si="28"/>
        <v>–</v>
      </c>
      <c r="AG218" s="29" t="str">
        <f t="shared" si="28"/>
        <v>–</v>
      </c>
      <c r="AH218" s="29" t="str">
        <f t="shared" si="28"/>
        <v>–</v>
      </c>
      <c r="AI218" s="29" t="str">
        <f t="shared" si="28"/>
        <v>–</v>
      </c>
      <c r="AJ218" s="29" t="str">
        <f t="shared" si="28"/>
        <v>–</v>
      </c>
      <c r="AK218" s="29" t="str">
        <f t="shared" si="28"/>
        <v>–</v>
      </c>
      <c r="AL218" s="29" t="str">
        <f t="shared" si="28"/>
        <v>–</v>
      </c>
      <c r="AM218" s="76" t="str">
        <f t="shared" ref="AM218" si="29">IF(AND(AM215="–",AM217="–"),"–",SUM(AM215,AM217))</f>
        <v>–</v>
      </c>
    </row>
    <row r="219" spans="1:47">
      <c r="A219" s="4" t="s">
        <v>8</v>
      </c>
      <c r="B219" s="4" t="s">
        <v>9</v>
      </c>
      <c r="C219" s="30">
        <f t="shared" ref="C219:AL219" si="30">C115</f>
        <v>157.62100187707702</v>
      </c>
      <c r="D219" s="29">
        <f t="shared" si="30"/>
        <v>171.90100000000001</v>
      </c>
      <c r="E219" s="29">
        <f t="shared" si="30"/>
        <v>188.57300000000001</v>
      </c>
      <c r="F219" s="29">
        <f t="shared" si="30"/>
        <v>207.173</v>
      </c>
      <c r="G219" s="29">
        <f t="shared" si="30"/>
        <v>227.13900000000001</v>
      </c>
      <c r="H219" s="29">
        <f t="shared" si="30"/>
        <v>247.727046</v>
      </c>
      <c r="I219" s="29">
        <f t="shared" si="30"/>
        <v>267.06909999999999</v>
      </c>
      <c r="J219" s="29">
        <f t="shared" si="30"/>
        <v>285.172888</v>
      </c>
      <c r="K219" s="29">
        <f t="shared" si="30"/>
        <v>311.10520223495854</v>
      </c>
      <c r="L219" s="29">
        <f t="shared" si="30"/>
        <v>337.47399999999999</v>
      </c>
      <c r="M219" s="29">
        <f t="shared" si="30"/>
        <v>373.60531817681613</v>
      </c>
      <c r="N219" s="29">
        <f t="shared" si="30"/>
        <v>413.60500000000002</v>
      </c>
      <c r="O219" s="29">
        <f t="shared" si="30"/>
        <v>458.75520430775401</v>
      </c>
      <c r="P219" s="29">
        <f t="shared" si="30"/>
        <v>475.02199999999999</v>
      </c>
      <c r="Q219" s="29">
        <f t="shared" si="30"/>
        <v>455</v>
      </c>
      <c r="R219" s="29">
        <f t="shared" si="30"/>
        <v>423.59100000000001</v>
      </c>
      <c r="S219" s="29">
        <f t="shared" si="30"/>
        <v>468</v>
      </c>
      <c r="T219" s="29">
        <f t="shared" si="30"/>
        <v>491.09060835357616</v>
      </c>
      <c r="U219" s="29">
        <f t="shared" si="30"/>
        <v>550.09980241797314</v>
      </c>
      <c r="V219" s="29">
        <f t="shared" si="30"/>
        <v>590.82960482755448</v>
      </c>
      <c r="W219" s="29">
        <f t="shared" si="30"/>
        <v>610.3821319854186</v>
      </c>
      <c r="X219" s="29">
        <f t="shared" si="30"/>
        <v>540.60902746418662</v>
      </c>
      <c r="Y219" s="29">
        <f t="shared" si="30"/>
        <v>600.9449895859284</v>
      </c>
      <c r="Z219" s="29">
        <f t="shared" si="30"/>
        <v>625.42714699999988</v>
      </c>
      <c r="AA219" s="29">
        <f t="shared" si="30"/>
        <v>628.84178597193898</v>
      </c>
      <c r="AB219" s="29">
        <f t="shared" si="30"/>
        <v>675.9648584452741</v>
      </c>
      <c r="AC219" s="29">
        <f t="shared" si="30"/>
        <v>721.05412862806861</v>
      </c>
      <c r="AD219" s="29">
        <f t="shared" si="30"/>
        <v>779.18106362225399</v>
      </c>
      <c r="AE219" s="29">
        <f t="shared" si="30"/>
        <v>788.17739500000005</v>
      </c>
      <c r="AF219" s="29">
        <f t="shared" si="30"/>
        <v>825.12424403111686</v>
      </c>
      <c r="AG219" s="29">
        <f t="shared" si="30"/>
        <v>895.5971537102306</v>
      </c>
      <c r="AH219" s="29">
        <f t="shared" si="30"/>
        <v>874.000635852654</v>
      </c>
      <c r="AI219" s="29">
        <f t="shared" si="30"/>
        <v>1005.3212649446535</v>
      </c>
      <c r="AJ219" s="29">
        <f t="shared" si="30"/>
        <v>1064.5898599999998</v>
      </c>
      <c r="AK219" s="29">
        <f t="shared" si="30"/>
        <v>1161.7103042115618</v>
      </c>
      <c r="AL219" s="29">
        <f t="shared" si="30"/>
        <v>1065.7870880305218</v>
      </c>
      <c r="AM219" s="76">
        <f t="shared" ref="AM219" si="31">AM115</f>
        <v>1127.8783206896417</v>
      </c>
    </row>
    <row r="220" spans="1:47">
      <c r="A220" s="4" t="s">
        <v>23</v>
      </c>
      <c r="B220" s="4" t="s">
        <v>10</v>
      </c>
      <c r="C220" s="30">
        <f t="shared" ref="C220:AL220" si="32">C116</f>
        <v>6.5086503538612392</v>
      </c>
      <c r="D220" s="29">
        <f t="shared" si="32"/>
        <v>6.3841212911657212</v>
      </c>
      <c r="E220" s="29">
        <f t="shared" si="32"/>
        <v>6.3558654072757594</v>
      </c>
      <c r="F220" s="29">
        <f t="shared" si="32"/>
        <v>6.5996058966792033</v>
      </c>
      <c r="G220" s="29">
        <f t="shared" si="32"/>
        <v>6.5932066667274567</v>
      </c>
      <c r="H220" s="29">
        <f t="shared" si="32"/>
        <v>6.3836445305986205</v>
      </c>
      <c r="I220" s="29">
        <f t="shared" si="32"/>
        <v>6.2836255719181908</v>
      </c>
      <c r="J220" s="29">
        <f t="shared" si="32"/>
        <v>6.4099641759181925</v>
      </c>
      <c r="K220" s="29">
        <f t="shared" si="32"/>
        <v>6.3279422759181942</v>
      </c>
      <c r="L220" s="29">
        <f t="shared" si="32"/>
        <v>6.3106139412999998</v>
      </c>
      <c r="M220" s="29">
        <f t="shared" si="32"/>
        <v>6.69556002698</v>
      </c>
      <c r="N220" s="29">
        <f t="shared" si="32"/>
        <v>6.9108556612400003</v>
      </c>
      <c r="O220" s="29">
        <f t="shared" si="32"/>
        <v>7.0390728887399998</v>
      </c>
      <c r="P220" s="29">
        <f t="shared" si="32"/>
        <v>6.9346668542500014</v>
      </c>
      <c r="Q220" s="29">
        <f t="shared" si="32"/>
        <v>6.2571674278099998</v>
      </c>
      <c r="R220" s="29">
        <f t="shared" si="32"/>
        <v>6.1660364865800004</v>
      </c>
      <c r="S220" s="29">
        <f t="shared" si="32"/>
        <v>6.8855635281800005</v>
      </c>
      <c r="T220" s="29">
        <f t="shared" si="32"/>
        <v>7.7174990735599982</v>
      </c>
      <c r="U220" s="29">
        <f t="shared" si="32"/>
        <v>8.1187357379999998</v>
      </c>
      <c r="V220" s="29">
        <f t="shared" si="32"/>
        <v>8.9130016876999996</v>
      </c>
      <c r="W220" s="29">
        <f t="shared" si="32"/>
        <v>9.394183416009998</v>
      </c>
      <c r="X220" s="29">
        <f t="shared" si="32"/>
        <v>8.665965389130001</v>
      </c>
      <c r="Y220" s="29">
        <f t="shared" si="32"/>
        <v>8.1535931847699992</v>
      </c>
      <c r="Z220" s="29">
        <f t="shared" si="32"/>
        <v>8.6512827853299985</v>
      </c>
      <c r="AA220" s="29">
        <f t="shared" si="32"/>
        <v>9.648970843819999</v>
      </c>
      <c r="AB220" s="29">
        <f t="shared" si="32"/>
        <v>12.241235515849999</v>
      </c>
      <c r="AC220" s="29">
        <f t="shared" si="32"/>
        <v>12.096135722660001</v>
      </c>
      <c r="AD220" s="29">
        <f t="shared" si="32"/>
        <v>12.352539724970002</v>
      </c>
      <c r="AE220" s="29">
        <f t="shared" si="32"/>
        <v>12.14215405859</v>
      </c>
      <c r="AF220" s="29">
        <f t="shared" si="32"/>
        <v>12.328550066790001</v>
      </c>
      <c r="AG220" s="29">
        <f t="shared" si="32"/>
        <v>13.693949706059996</v>
      </c>
      <c r="AH220" s="29">
        <f t="shared" si="32"/>
        <v>14.611394609810002</v>
      </c>
      <c r="AI220" s="29">
        <f t="shared" si="32"/>
        <v>16.027065024969996</v>
      </c>
      <c r="AJ220" s="29">
        <f t="shared" si="32"/>
        <v>16.658941808049995</v>
      </c>
      <c r="AK220" s="29">
        <f t="shared" si="32"/>
        <v>16.279539948669999</v>
      </c>
      <c r="AL220" s="29">
        <f t="shared" si="32"/>
        <v>13.63589614392</v>
      </c>
      <c r="AM220" s="76">
        <f t="shared" ref="AM220" si="33">AM116</f>
        <v>13.060276075770002</v>
      </c>
    </row>
    <row r="221" spans="1:47">
      <c r="A221" s="4" t="s">
        <v>11</v>
      </c>
      <c r="B221" s="4" t="s">
        <v>12</v>
      </c>
      <c r="C221" s="30">
        <f t="shared" ref="C221:AL221" si="34">C117</f>
        <v>10.41145456517725</v>
      </c>
      <c r="D221" s="29">
        <f t="shared" si="34"/>
        <v>11.052551676216057</v>
      </c>
      <c r="E221" s="29">
        <f t="shared" si="34"/>
        <v>11.823690022474857</v>
      </c>
      <c r="F221" s="29">
        <f t="shared" si="34"/>
        <v>12.553116143246918</v>
      </c>
      <c r="G221" s="29">
        <f t="shared" si="34"/>
        <v>13.432558578666521</v>
      </c>
      <c r="H221" s="29">
        <f t="shared" si="34"/>
        <v>14.227500453000001</v>
      </c>
      <c r="I221" s="29">
        <f t="shared" si="34"/>
        <v>15.159501190999999</v>
      </c>
      <c r="J221" s="29">
        <f t="shared" si="34"/>
        <v>16.509403653</v>
      </c>
      <c r="K221" s="29">
        <f t="shared" si="34"/>
        <v>18.12861998</v>
      </c>
      <c r="L221" s="29">
        <f t="shared" si="34"/>
        <v>19.945938426999998</v>
      </c>
      <c r="M221" s="29">
        <f t="shared" si="34"/>
        <v>21.770573980000002</v>
      </c>
      <c r="N221" s="29">
        <f t="shared" si="34"/>
        <v>23.514409777000001</v>
      </c>
      <c r="O221" s="29">
        <f t="shared" si="34"/>
        <v>25.400219902</v>
      </c>
      <c r="P221" s="29">
        <f t="shared" si="34"/>
        <v>27.322276993999996</v>
      </c>
      <c r="Q221" s="29">
        <f t="shared" si="34"/>
        <v>28.557442707</v>
      </c>
      <c r="R221" s="29">
        <f t="shared" si="34"/>
        <v>29.561817923000003</v>
      </c>
      <c r="S221" s="29">
        <f t="shared" si="34"/>
        <v>31.408284250999998</v>
      </c>
      <c r="T221" s="29">
        <f t="shared" si="34"/>
        <v>33.313122173999993</v>
      </c>
      <c r="U221" s="29">
        <f t="shared" si="34"/>
        <v>35.601495560000004</v>
      </c>
      <c r="V221" s="29">
        <f t="shared" si="34"/>
        <v>38.386242195000001</v>
      </c>
      <c r="W221" s="29">
        <f t="shared" si="34"/>
        <v>41.060297975999994</v>
      </c>
      <c r="X221" s="29">
        <f t="shared" si="34"/>
        <v>39.001898870000005</v>
      </c>
      <c r="Y221" s="29">
        <f t="shared" si="34"/>
        <v>41.381925965999997</v>
      </c>
      <c r="Z221" s="29">
        <f t="shared" si="34"/>
        <v>42.817080937999997</v>
      </c>
      <c r="AA221" s="29">
        <f t="shared" si="34"/>
        <v>44.895225183999997</v>
      </c>
      <c r="AB221" s="29">
        <f t="shared" si="34"/>
        <v>47.620472457000012</v>
      </c>
      <c r="AC221" s="29">
        <f t="shared" si="34"/>
        <v>49.303811370999995</v>
      </c>
      <c r="AD221" s="29">
        <f t="shared" si="34"/>
        <v>51.024559992</v>
      </c>
      <c r="AE221" s="29">
        <f t="shared" si="34"/>
        <v>52.59558110399999</v>
      </c>
      <c r="AF221" s="29">
        <f t="shared" si="34"/>
        <v>53.682838970000006</v>
      </c>
      <c r="AG221" s="29">
        <f t="shared" si="34"/>
        <v>55.643118429999994</v>
      </c>
      <c r="AH221" s="29">
        <f t="shared" si="34"/>
        <v>62.085468204999998</v>
      </c>
      <c r="AI221" s="29">
        <f t="shared" si="34"/>
        <v>65.839110801000004</v>
      </c>
      <c r="AJ221" s="29">
        <f t="shared" si="34"/>
        <v>68.476669622999992</v>
      </c>
      <c r="AK221" s="29">
        <f t="shared" si="34"/>
        <v>72.526196650999992</v>
      </c>
      <c r="AL221" s="29">
        <f t="shared" si="34"/>
        <v>66.727149351090006</v>
      </c>
      <c r="AM221" s="76">
        <f t="shared" ref="AM221" si="35">AM117</f>
        <v>68.246772008293917</v>
      </c>
    </row>
    <row r="222" spans="1:47">
      <c r="A222" s="4" t="s">
        <v>13</v>
      </c>
      <c r="B222" s="4" t="s">
        <v>14</v>
      </c>
      <c r="C222" s="30">
        <f t="shared" ref="C222:AL222" si="36">C118</f>
        <v>2.3424492645199999</v>
      </c>
      <c r="D222" s="29">
        <f t="shared" si="36"/>
        <v>2.4027949448499997</v>
      </c>
      <c r="E222" s="29">
        <f t="shared" si="36"/>
        <v>2.4828527916200001</v>
      </c>
      <c r="F222" s="29">
        <f t="shared" si="36"/>
        <v>2.6574400486099998</v>
      </c>
      <c r="G222" s="29">
        <f t="shared" si="36"/>
        <v>2.9207488109800002</v>
      </c>
      <c r="H222" s="29">
        <f t="shared" si="36"/>
        <v>3.2431720667999997</v>
      </c>
      <c r="I222" s="29">
        <f t="shared" si="36"/>
        <v>3.6623931535800001</v>
      </c>
      <c r="J222" s="29">
        <f t="shared" si="36"/>
        <v>4.1182403276799997</v>
      </c>
      <c r="K222" s="29">
        <f t="shared" si="36"/>
        <v>4.3571924674600009</v>
      </c>
      <c r="L222" s="29">
        <f t="shared" si="36"/>
        <v>4.6134252940899998</v>
      </c>
      <c r="M222" s="29">
        <f t="shared" si="36"/>
        <v>5.0000679671199997</v>
      </c>
      <c r="N222" s="29">
        <f t="shared" si="36"/>
        <v>3.0507447263900001</v>
      </c>
      <c r="O222" s="29">
        <f t="shared" si="36"/>
        <v>3.2634959126499998</v>
      </c>
      <c r="P222" s="29">
        <f t="shared" si="36"/>
        <v>3.4550086329800003</v>
      </c>
      <c r="Q222" s="29">
        <f t="shared" si="36"/>
        <v>3.5746122811700003</v>
      </c>
      <c r="R222" s="29">
        <f t="shared" si="36"/>
        <v>3.5445492228100002</v>
      </c>
      <c r="S222" s="29">
        <f t="shared" si="36"/>
        <v>2.2735439806100004</v>
      </c>
      <c r="T222" s="29">
        <f t="shared" si="36"/>
        <v>2.6795788686199997</v>
      </c>
      <c r="U222" s="29">
        <f t="shared" si="36"/>
        <v>2.8619498073999998</v>
      </c>
      <c r="V222" s="29">
        <f t="shared" si="36"/>
        <v>2.5405519141799999</v>
      </c>
      <c r="W222" s="29">
        <f t="shared" si="36"/>
        <v>2.1434610842000001</v>
      </c>
      <c r="X222" s="29">
        <f t="shared" si="36"/>
        <v>1.48264551549</v>
      </c>
      <c r="Y222" s="29">
        <f t="shared" si="36"/>
        <v>1.0090190328199999</v>
      </c>
      <c r="Z222" s="29">
        <f t="shared" si="36"/>
        <v>0.41183181610000003</v>
      </c>
      <c r="AA222" s="29">
        <f t="shared" si="36"/>
        <v>0.50909935842000009</v>
      </c>
      <c r="AB222" s="29">
        <f t="shared" si="36"/>
        <v>0.65683972765999998</v>
      </c>
      <c r="AC222" s="29">
        <f t="shared" si="36"/>
        <v>0.79793332605999989</v>
      </c>
      <c r="AD222" s="29">
        <f t="shared" si="36"/>
        <v>0.96776920098000008</v>
      </c>
      <c r="AE222" s="29">
        <f t="shared" si="36"/>
        <v>1.0756376113300001</v>
      </c>
      <c r="AF222" s="29">
        <f t="shared" si="36"/>
        <v>1.02402263657</v>
      </c>
      <c r="AG222" s="29">
        <f t="shared" si="36"/>
        <v>1.0364321434500001</v>
      </c>
      <c r="AH222" s="29">
        <f t="shared" si="36"/>
        <v>1.0245976614599999</v>
      </c>
      <c r="AI222" s="29">
        <f t="shared" si="36"/>
        <v>1.1668799376200001</v>
      </c>
      <c r="AJ222" s="29">
        <f t="shared" si="36"/>
        <v>1.3506987858400001</v>
      </c>
      <c r="AK222" s="29">
        <f t="shared" si="36"/>
        <v>1.5817688109800001</v>
      </c>
      <c r="AL222" s="29">
        <f t="shared" si="36"/>
        <v>1.6148426516500001</v>
      </c>
      <c r="AM222" s="76">
        <f t="shared" ref="AM222" si="37">AM118</f>
        <v>1.8605049252500001</v>
      </c>
    </row>
    <row r="223" spans="1:47">
      <c r="A223" s="4" t="s">
        <v>15</v>
      </c>
      <c r="B223" s="4" t="s">
        <v>16</v>
      </c>
      <c r="C223" s="30">
        <f t="shared" ref="C223:AL223" si="38">C119</f>
        <v>1.74910315187</v>
      </c>
      <c r="D223" s="29">
        <f t="shared" si="38"/>
        <v>2.1056003489899999</v>
      </c>
      <c r="E223" s="29">
        <f t="shared" si="38"/>
        <v>2.6397470846100002</v>
      </c>
      <c r="F223" s="29">
        <f t="shared" si="38"/>
        <v>2.92366522847</v>
      </c>
      <c r="G223" s="29">
        <f t="shared" si="38"/>
        <v>2.4499188667000005</v>
      </c>
      <c r="H223" s="29">
        <f t="shared" si="38"/>
        <v>-0.20718519252000001</v>
      </c>
      <c r="I223" s="29">
        <f t="shared" si="38"/>
        <v>-2.63664809</v>
      </c>
      <c r="J223" s="29">
        <f t="shared" si="38"/>
        <v>-4.8779597255000011</v>
      </c>
      <c r="K223" s="29">
        <f t="shared" si="38"/>
        <v>-4.6306824552800014</v>
      </c>
      <c r="L223" s="29">
        <f t="shared" si="38"/>
        <v>-4.7990868110000005</v>
      </c>
      <c r="M223" s="29">
        <f t="shared" si="38"/>
        <v>-7.0821999999999994</v>
      </c>
      <c r="N223" s="29">
        <f t="shared" si="38"/>
        <v>-7.4151000000000007</v>
      </c>
      <c r="O223" s="29">
        <f t="shared" si="38"/>
        <v>-6.0925000000000002</v>
      </c>
      <c r="P223" s="29">
        <f t="shared" si="38"/>
        <v>-3.1572</v>
      </c>
      <c r="Q223" s="29">
        <f t="shared" si="38"/>
        <v>0.27939999999999998</v>
      </c>
      <c r="R223" s="29">
        <f t="shared" si="38"/>
        <v>2.2829000000000002</v>
      </c>
      <c r="S223" s="29">
        <f t="shared" si="38"/>
        <v>1.4750000000000001</v>
      </c>
      <c r="T223" s="29">
        <f t="shared" si="38"/>
        <v>-0.79689999999999994</v>
      </c>
      <c r="U223" s="29">
        <f t="shared" si="38"/>
        <v>-2.6751999999999998</v>
      </c>
      <c r="V223" s="29">
        <f t="shared" si="38"/>
        <v>-3.7294999999999998</v>
      </c>
      <c r="W223" s="29">
        <f t="shared" si="38"/>
        <v>-3.7080000000000002</v>
      </c>
      <c r="X223" s="29">
        <f t="shared" si="38"/>
        <v>-3.0902989073300002</v>
      </c>
      <c r="Y223" s="29">
        <f t="shared" si="38"/>
        <v>-4.55409237802</v>
      </c>
      <c r="Z223" s="29">
        <f t="shared" si="38"/>
        <v>-6.2591497733099999</v>
      </c>
      <c r="AA223" s="29">
        <f t="shared" si="38"/>
        <v>-4.6316992895900002</v>
      </c>
      <c r="AB223" s="29">
        <f t="shared" si="38"/>
        <v>-3.4737928995900003</v>
      </c>
      <c r="AC223" s="29">
        <f t="shared" si="38"/>
        <v>-2.8864901625000008</v>
      </c>
      <c r="AD223" s="29">
        <f t="shared" si="38"/>
        <v>-2.1491687432899997</v>
      </c>
      <c r="AE223" s="29">
        <f t="shared" si="38"/>
        <v>-1.5393113567300001</v>
      </c>
      <c r="AF223" s="29">
        <f t="shared" si="38"/>
        <v>-1.3837756586899996</v>
      </c>
      <c r="AG223" s="29">
        <f t="shared" si="38"/>
        <v>-0.98238817717999982</v>
      </c>
      <c r="AH223" s="29">
        <f t="shared" si="38"/>
        <v>0.19092346791000009</v>
      </c>
      <c r="AI223" s="29">
        <f t="shared" si="38"/>
        <v>1.7549332529799999</v>
      </c>
      <c r="AJ223" s="29">
        <f t="shared" si="38"/>
        <v>1.8997043223299994</v>
      </c>
      <c r="AK223" s="29">
        <f t="shared" si="38"/>
        <v>1.7139167481199999</v>
      </c>
      <c r="AL223" s="29">
        <f t="shared" si="38"/>
        <v>4.0205717957799996</v>
      </c>
      <c r="AM223" s="76">
        <f t="shared" ref="AM223" si="39">AM119</f>
        <v>6.7807699059800006</v>
      </c>
    </row>
    <row r="224" spans="1:47">
      <c r="A224" s="4" t="s">
        <v>48</v>
      </c>
      <c r="B224" s="4" t="s">
        <v>47</v>
      </c>
      <c r="C224" s="30">
        <f t="shared" ref="C224:AL224" si="40">C120</f>
        <v>1.6753378070299974</v>
      </c>
      <c r="D224" s="29">
        <f t="shared" si="40"/>
        <v>1.719398807029997</v>
      </c>
      <c r="E224" s="29">
        <f t="shared" si="40"/>
        <v>1.7609658070299974</v>
      </c>
      <c r="F224" s="29">
        <f t="shared" si="40"/>
        <v>1.7950299493299973</v>
      </c>
      <c r="G224" s="29">
        <f t="shared" si="40"/>
        <v>1.855335935539997</v>
      </c>
      <c r="H224" s="29">
        <f t="shared" si="40"/>
        <v>1.9155299698199975</v>
      </c>
      <c r="I224" s="29">
        <f t="shared" si="40"/>
        <v>1.9152385905199971</v>
      </c>
      <c r="J224" s="29">
        <f t="shared" si="40"/>
        <v>1.8867882562199976</v>
      </c>
      <c r="K224" s="29">
        <f t="shared" si="40"/>
        <v>1.8470155628199978</v>
      </c>
      <c r="L224" s="29">
        <f t="shared" si="40"/>
        <v>1.8456124408399979</v>
      </c>
      <c r="M224" s="29">
        <f t="shared" si="40"/>
        <v>1.8473982030699976</v>
      </c>
      <c r="N224" s="29">
        <f t="shared" si="40"/>
        <v>1.8371622160299972</v>
      </c>
      <c r="O224" s="29">
        <f t="shared" si="40"/>
        <v>1.8928854719399975</v>
      </c>
      <c r="P224" s="29">
        <f t="shared" si="40"/>
        <v>2.0057352387499972</v>
      </c>
      <c r="Q224" s="29">
        <f t="shared" si="40"/>
        <v>2.1422158741199975</v>
      </c>
      <c r="R224" s="29">
        <f t="shared" si="40"/>
        <v>2.2624045208599983</v>
      </c>
      <c r="S224" s="29">
        <f t="shared" si="40"/>
        <v>2.3311894089999985</v>
      </c>
      <c r="T224" s="29">
        <f t="shared" si="40"/>
        <v>2.3639230359700005</v>
      </c>
      <c r="U224" s="29">
        <f t="shared" si="40"/>
        <v>2.4276709765200013</v>
      </c>
      <c r="V224" s="29">
        <f t="shared" si="40"/>
        <v>2.4570993271500012</v>
      </c>
      <c r="W224" s="29">
        <f t="shared" si="40"/>
        <v>2.5119686539100012</v>
      </c>
      <c r="X224" s="29">
        <f t="shared" si="40"/>
        <v>2.5589144750000004</v>
      </c>
      <c r="Y224" s="29">
        <f t="shared" si="40"/>
        <v>2.8</v>
      </c>
      <c r="Z224" s="29">
        <f t="shared" si="40"/>
        <v>2.7</v>
      </c>
      <c r="AA224" s="29">
        <f t="shared" si="40"/>
        <v>2.3447662610000002</v>
      </c>
      <c r="AB224" s="29">
        <f t="shared" si="40"/>
        <v>2.5047973830000001</v>
      </c>
      <c r="AC224" s="29">
        <f t="shared" si="40"/>
        <v>2.6472905989999997</v>
      </c>
      <c r="AD224" s="29">
        <f t="shared" si="40"/>
        <v>3.0081876529999998</v>
      </c>
      <c r="AE224" s="29">
        <f t="shared" si="40"/>
        <v>2.5796208000000003</v>
      </c>
      <c r="AF224" s="29">
        <f t="shared" si="40"/>
        <v>2.5632239779999999</v>
      </c>
      <c r="AG224" s="29">
        <f t="shared" si="40"/>
        <v>3.0747732480000001</v>
      </c>
      <c r="AH224" s="29">
        <f t="shared" si="40"/>
        <v>2.6787901449999998</v>
      </c>
      <c r="AI224" s="29">
        <f t="shared" si="40"/>
        <v>2.895410692</v>
      </c>
      <c r="AJ224" s="29">
        <f t="shared" si="40"/>
        <v>3.1762730329999997</v>
      </c>
      <c r="AK224" s="29">
        <f t="shared" si="40"/>
        <v>3.3951076790000001</v>
      </c>
      <c r="AL224" s="29">
        <f t="shared" si="40"/>
        <v>3.3826624780000003</v>
      </c>
      <c r="AM224" s="76">
        <f t="shared" ref="AM224" si="41">AM120</f>
        <v>3.6340317870000001</v>
      </c>
    </row>
    <row r="225" spans="1:41">
      <c r="A225" s="4" t="s">
        <v>32</v>
      </c>
      <c r="B225" s="4" t="s">
        <v>33</v>
      </c>
      <c r="C225" s="29" t="str">
        <f t="shared" ref="C225:AL225" si="42">IF(C121="–","–",C121)</f>
        <v>–</v>
      </c>
      <c r="D225" s="29" t="str">
        <f t="shared" si="42"/>
        <v>–</v>
      </c>
      <c r="E225" s="29" t="str">
        <f t="shared" si="42"/>
        <v>–</v>
      </c>
      <c r="F225" s="29" t="str">
        <f t="shared" si="42"/>
        <v>–</v>
      </c>
      <c r="G225" s="29" t="str">
        <f t="shared" si="42"/>
        <v>–</v>
      </c>
      <c r="H225" s="29" t="str">
        <f t="shared" si="42"/>
        <v>–</v>
      </c>
      <c r="I225" s="29" t="str">
        <f t="shared" si="42"/>
        <v>–</v>
      </c>
      <c r="J225" s="29" t="str">
        <f t="shared" si="42"/>
        <v>–</v>
      </c>
      <c r="K225" s="29" t="str">
        <f t="shared" si="42"/>
        <v>–</v>
      </c>
      <c r="L225" s="29" t="str">
        <f t="shared" si="42"/>
        <v>–</v>
      </c>
      <c r="M225" s="29" t="str">
        <f t="shared" si="42"/>
        <v>–</v>
      </c>
      <c r="N225" s="29" t="str">
        <f t="shared" si="42"/>
        <v>–</v>
      </c>
      <c r="O225" s="29" t="str">
        <f t="shared" si="42"/>
        <v>–</v>
      </c>
      <c r="P225" s="29" t="str">
        <f t="shared" si="42"/>
        <v>–</v>
      </c>
      <c r="Q225" s="29" t="str">
        <f t="shared" si="42"/>
        <v>–</v>
      </c>
      <c r="R225" s="29" t="str">
        <f t="shared" si="42"/>
        <v>–</v>
      </c>
      <c r="S225" s="29" t="str">
        <f t="shared" si="42"/>
        <v>–</v>
      </c>
      <c r="T225" s="29" t="str">
        <f t="shared" si="42"/>
        <v>–</v>
      </c>
      <c r="U225" s="29" t="str">
        <f t="shared" si="42"/>
        <v>–</v>
      </c>
      <c r="V225" s="29" t="str">
        <f t="shared" si="42"/>
        <v>–</v>
      </c>
      <c r="W225" s="29" t="str">
        <f t="shared" si="42"/>
        <v>–</v>
      </c>
      <c r="X225" s="29" t="str">
        <f t="shared" si="42"/>
        <v>–</v>
      </c>
      <c r="Y225" s="29" t="str">
        <f t="shared" si="42"/>
        <v>–</v>
      </c>
      <c r="Z225" s="29" t="str">
        <f t="shared" si="42"/>
        <v>–</v>
      </c>
      <c r="AA225" s="29" t="str">
        <f t="shared" si="42"/>
        <v>–</v>
      </c>
      <c r="AB225" s="29" t="str">
        <f t="shared" si="42"/>
        <v>–</v>
      </c>
      <c r="AC225" s="29" t="str">
        <f t="shared" si="42"/>
        <v>–</v>
      </c>
      <c r="AD225" s="29" t="str">
        <f t="shared" si="42"/>
        <v>–</v>
      </c>
      <c r="AE225" s="29" t="str">
        <f t="shared" si="42"/>
        <v>–</v>
      </c>
      <c r="AF225" s="29" t="str">
        <f t="shared" si="42"/>
        <v>–</v>
      </c>
      <c r="AG225" s="29" t="str">
        <f t="shared" si="42"/>
        <v>–</v>
      </c>
      <c r="AH225" s="29" t="str">
        <f t="shared" si="42"/>
        <v>–</v>
      </c>
      <c r="AI225" s="29" t="str">
        <f t="shared" si="42"/>
        <v>–</v>
      </c>
      <c r="AJ225" s="29" t="str">
        <f t="shared" si="42"/>
        <v>–</v>
      </c>
      <c r="AK225" s="29" t="str">
        <f t="shared" si="42"/>
        <v>–</v>
      </c>
      <c r="AL225" s="29" t="str">
        <f t="shared" si="42"/>
        <v>–</v>
      </c>
      <c r="AM225" s="76" t="str">
        <f t="shared" ref="AM225" si="43">IF(AM121="–","–",AM121)</f>
        <v>–</v>
      </c>
      <c r="AN225" s="28"/>
      <c r="AO225" s="28"/>
    </row>
    <row r="226" spans="1:41" ht="16.5" thickBot="1">
      <c r="A226" s="27" t="s">
        <v>34</v>
      </c>
      <c r="B226" s="27" t="s">
        <v>35</v>
      </c>
      <c r="C226" s="26" t="str">
        <f t="shared" ref="C226:AL226" si="44">IF(C122="–","–",C122)</f>
        <v>–</v>
      </c>
      <c r="D226" s="26" t="str">
        <f t="shared" si="44"/>
        <v>–</v>
      </c>
      <c r="E226" s="26" t="str">
        <f t="shared" si="44"/>
        <v>–</v>
      </c>
      <c r="F226" s="26" t="str">
        <f t="shared" si="44"/>
        <v>–</v>
      </c>
      <c r="G226" s="26" t="str">
        <f t="shared" si="44"/>
        <v>–</v>
      </c>
      <c r="H226" s="26" t="str">
        <f t="shared" si="44"/>
        <v>–</v>
      </c>
      <c r="I226" s="26" t="str">
        <f t="shared" si="44"/>
        <v>–</v>
      </c>
      <c r="J226" s="26" t="str">
        <f t="shared" si="44"/>
        <v>–</v>
      </c>
      <c r="K226" s="26" t="str">
        <f t="shared" si="44"/>
        <v>–</v>
      </c>
      <c r="L226" s="26" t="str">
        <f t="shared" si="44"/>
        <v>–</v>
      </c>
      <c r="M226" s="26" t="str">
        <f t="shared" si="44"/>
        <v>–</v>
      </c>
      <c r="N226" s="26" t="str">
        <f t="shared" si="44"/>
        <v>–</v>
      </c>
      <c r="O226" s="26" t="str">
        <f t="shared" si="44"/>
        <v>–</v>
      </c>
      <c r="P226" s="26" t="str">
        <f t="shared" si="44"/>
        <v>–</v>
      </c>
      <c r="Q226" s="26" t="str">
        <f t="shared" si="44"/>
        <v>–</v>
      </c>
      <c r="R226" s="26" t="str">
        <f t="shared" si="44"/>
        <v>–</v>
      </c>
      <c r="S226" s="26" t="str">
        <f t="shared" si="44"/>
        <v>–</v>
      </c>
      <c r="T226" s="26" t="str">
        <f t="shared" si="44"/>
        <v>–</v>
      </c>
      <c r="U226" s="26" t="str">
        <f t="shared" si="44"/>
        <v>–</v>
      </c>
      <c r="V226" s="26" t="str">
        <f t="shared" si="44"/>
        <v>–</v>
      </c>
      <c r="W226" s="26" t="str">
        <f t="shared" si="44"/>
        <v>–</v>
      </c>
      <c r="X226" s="26" t="str">
        <f t="shared" si="44"/>
        <v>–</v>
      </c>
      <c r="Y226" s="26" t="str">
        <f t="shared" si="44"/>
        <v>–</v>
      </c>
      <c r="Z226" s="26" t="str">
        <f t="shared" si="44"/>
        <v>–</v>
      </c>
      <c r="AA226" s="26" t="str">
        <f t="shared" si="44"/>
        <v>–</v>
      </c>
      <c r="AB226" s="26" t="str">
        <f t="shared" si="44"/>
        <v>–</v>
      </c>
      <c r="AC226" s="26" t="str">
        <f t="shared" si="44"/>
        <v>–</v>
      </c>
      <c r="AD226" s="26" t="str">
        <f t="shared" si="44"/>
        <v>–</v>
      </c>
      <c r="AE226" s="26" t="str">
        <f t="shared" si="44"/>
        <v>–</v>
      </c>
      <c r="AF226" s="26" t="str">
        <f t="shared" si="44"/>
        <v>–</v>
      </c>
      <c r="AG226" s="26" t="str">
        <f t="shared" si="44"/>
        <v>–</v>
      </c>
      <c r="AH226" s="26" t="str">
        <f t="shared" si="44"/>
        <v>–</v>
      </c>
      <c r="AI226" s="26" t="str">
        <f t="shared" si="44"/>
        <v>–</v>
      </c>
      <c r="AJ226" s="26" t="str">
        <f t="shared" si="44"/>
        <v>–</v>
      </c>
      <c r="AK226" s="26" t="str">
        <f t="shared" si="44"/>
        <v>–</v>
      </c>
      <c r="AL226" s="26" t="str">
        <f t="shared" si="44"/>
        <v>–</v>
      </c>
      <c r="AM226" s="77" t="str">
        <f t="shared" ref="AM226" si="45">IF(AM122="–","–",AM122)</f>
        <v>–</v>
      </c>
    </row>
  </sheetData>
  <pageMargins left="0.15748031496062992" right="0.15748031496062992" top="0.23622047244094491" bottom="0.35433070866141736" header="0.19685039370078741" footer="0.15748031496062992"/>
  <pageSetup paperSize="9" scale="55" fitToHeight="2" orientation="portrait" r:id="rId1"/>
  <headerFooter alignWithMargins="0">
    <oddFooter>&amp;LStatistique des assurances sociales suisse, OFAS, Schweizerische Sozialversicherungsstatistik, BSV&amp;R&amp;A; &amp;D; &amp;T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GRSV_CGAS_13.1</vt:lpstr>
      <vt:lpstr>GRSV_CGAS_13.2_13.3</vt:lpstr>
      <vt:lpstr>GRSV_CGAS_13.1!Druckbereich</vt:lpstr>
      <vt:lpstr>GRSV_CGAS_13.2_13.3!Druckbereich</vt:lpstr>
    </vt:vector>
  </TitlesOfParts>
  <Company>IDZ-EDI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Schüpbach Salome</dc:creator>
  <cp:lastModifiedBy>Schüpbach Salome BSV</cp:lastModifiedBy>
  <cp:lastPrinted>2020-05-05T06:27:16Z</cp:lastPrinted>
  <dcterms:created xsi:type="dcterms:W3CDTF">2004-04-08T06:50:53Z</dcterms:created>
  <dcterms:modified xsi:type="dcterms:W3CDTF">2025-10-15T12:40:36Z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a112399-b73b-40c1-8af2-919b124b9d91_Enabled">
    <vt:lpwstr>true</vt:lpwstr>
  </property>
  <property fmtid="{D5CDD505-2E9C-101B-9397-08002B2CF9AE}" pid="3" name="MSIP_Label_aa112399-b73b-40c1-8af2-919b124b9d91_SetDate">
    <vt:lpwstr>2025-06-05T10:18:28Z</vt:lpwstr>
  </property>
  <property fmtid="{D5CDD505-2E9C-101B-9397-08002B2CF9AE}" pid="4" name="MSIP_Label_aa112399-b73b-40c1-8af2-919b124b9d91_Method">
    <vt:lpwstr>Privileged</vt:lpwstr>
  </property>
  <property fmtid="{D5CDD505-2E9C-101B-9397-08002B2CF9AE}" pid="5" name="MSIP_Label_aa112399-b73b-40c1-8af2-919b124b9d91_Name">
    <vt:lpwstr>L2</vt:lpwstr>
  </property>
  <property fmtid="{D5CDD505-2E9C-101B-9397-08002B2CF9AE}" pid="6" name="MSIP_Label_aa112399-b73b-40c1-8af2-919b124b9d91_SiteId">
    <vt:lpwstr>6ae27add-8276-4a38-88c1-3a9c1f973767</vt:lpwstr>
  </property>
  <property fmtid="{D5CDD505-2E9C-101B-9397-08002B2CF9AE}" pid="7" name="MSIP_Label_aa112399-b73b-40c1-8af2-919b124b9d91_ActionId">
    <vt:lpwstr>33a0fb18-7d60-41d3-a013-7ba2bd0955dd</vt:lpwstr>
  </property>
  <property fmtid="{D5CDD505-2E9C-101B-9397-08002B2CF9AE}" pid="8" name="MSIP_Label_aa112399-b73b-40c1-8af2-919b124b9d91_ContentBits">
    <vt:lpwstr>0</vt:lpwstr>
  </property>
  <property fmtid="{D5CDD505-2E9C-101B-9397-08002B2CF9AE}" pid="9" name="MSIP_Label_aa112399-b73b-40c1-8af2-919b124b9d91_Tag">
    <vt:lpwstr>10, 0, 1, 1</vt:lpwstr>
  </property>
</Properties>
</file>