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eo\"/>
    </mc:Choice>
  </mc:AlternateContent>
  <xr:revisionPtr revIDLastSave="0" documentId="13_ncr:1_{95BF9453-AF76-4C3B-B061-36E82FA825E9}" xr6:coauthVersionLast="47" xr6:coauthVersionMax="47" xr10:uidLastSave="{00000000-0000-0000-0000-000000000000}"/>
  <bookViews>
    <workbookView xWindow="-120" yWindow="-120" windowWidth="38640" windowHeight="21120" tabRatio="665" xr2:uid="{00000000-000D-0000-FFFF-FFFF00000000}"/>
  </bookViews>
  <sheets>
    <sheet name="EO_APG_2.0" sheetId="8" r:id="rId1"/>
    <sheet name="EO_APG_2.1" sheetId="7" r:id="rId2"/>
    <sheet name="EO_APG_2.2" sheetId="6" r:id="rId3"/>
  </sheets>
  <definedNames>
    <definedName name="_GDO94" localSheetId="0">#REF!</definedName>
    <definedName name="_GDO94">#REF!</definedName>
    <definedName name="_GDP80" localSheetId="0">#REF!</definedName>
    <definedName name="_GDP80">#REF!</definedName>
    <definedName name="_GDP81" localSheetId="0">#REF!</definedName>
    <definedName name="_GDP81">#REF!</definedName>
    <definedName name="_GDP82" localSheetId="0">#REF!</definedName>
    <definedName name="_GDP82">#REF!</definedName>
    <definedName name="_GDP83" localSheetId="0">#REF!</definedName>
    <definedName name="_GDP83">#REF!</definedName>
    <definedName name="_GDP84">#REF!</definedName>
    <definedName name="_GDP85">#REF!</definedName>
    <definedName name="_GDP86">#REF!</definedName>
    <definedName name="_GDP87">#REF!</definedName>
    <definedName name="_GDP88">#REF!</definedName>
    <definedName name="_GDP89">#REF!</definedName>
    <definedName name="_GDP90">#REF!</definedName>
    <definedName name="_GDP91">#REF!</definedName>
    <definedName name="_GDP92">#REF!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EO_APG_2.0!$A$1:$AK$60</definedName>
    <definedName name="_xlnm.Print_Area" localSheetId="1">EO_APG_2.1!$A$1:$AK$20</definedName>
    <definedName name="_xlnm.Print_Area" localSheetId="2">EO_APG_2.2!$A$1:$BX$49</definedName>
    <definedName name="_xlnm.Print_Area">#REF!</definedName>
    <definedName name="_xlnm.Print_Titles" localSheetId="0">#REF!,#REF!</definedName>
    <definedName name="_xlnm.Print_Titles" localSheetId="1">#REF!,#REF!</definedName>
    <definedName name="_xlnm.Print_Titles" localSheetId="2">EO_APG_2.2!$A:$B</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 i="8" l="1"/>
  <c r="AP5" i="8"/>
  <c r="AP13" i="8"/>
  <c r="BX4" i="6"/>
  <c r="BX5" i="6"/>
  <c r="BX21" i="6"/>
  <c r="BX31" i="6"/>
  <c r="BY4" i="6" l="1"/>
  <c r="BY21" i="6"/>
  <c r="BY31" i="6" l="1"/>
  <c r="BX26" i="6" l="1"/>
  <c r="BY26" i="6"/>
  <c r="BY5" i="6"/>
  <c r="BP107" i="8"/>
  <c r="AP18" i="8"/>
  <c r="BE107" i="8"/>
  <c r="E107" i="8" l="1"/>
  <c r="BX32" i="6"/>
  <c r="BY32" i="6"/>
  <c r="BX22" i="6"/>
  <c r="BY22" i="6"/>
  <c r="N107" i="8"/>
  <c r="AF107" i="8"/>
  <c r="BJ107" i="8"/>
  <c r="BQ107" i="8"/>
  <c r="BF107" i="8"/>
  <c r="BL107" i="8"/>
  <c r="BH107" i="8"/>
  <c r="AR107" i="8"/>
  <c r="M107" i="8"/>
  <c r="BD107" i="8"/>
  <c r="BN107" i="8"/>
  <c r="AJ107" i="8"/>
  <c r="D107" i="8"/>
  <c r="AE107" i="8"/>
  <c r="Z107" i="8"/>
  <c r="AG107" i="8"/>
  <c r="BM107" i="8"/>
  <c r="E106" i="8" l="1"/>
  <c r="BG107" i="8"/>
  <c r="I106" i="8"/>
  <c r="BI107" i="8"/>
  <c r="BO107" i="8"/>
  <c r="BK107" i="8"/>
  <c r="F106" i="8"/>
  <c r="BQ106" i="8"/>
  <c r="AY107" i="8"/>
  <c r="J106" i="8"/>
  <c r="AB107" i="8"/>
  <c r="AD107" i="8"/>
  <c r="AS107" i="8"/>
  <c r="BT106" i="8"/>
  <c r="BU106" i="8"/>
  <c r="D106" i="8"/>
  <c r="I107" i="8"/>
  <c r="BT107" i="8"/>
  <c r="F107" i="8"/>
  <c r="AV107" i="8"/>
  <c r="AO106" i="8"/>
  <c r="J107" i="8"/>
  <c r="AP20" i="8"/>
  <c r="G106" i="8"/>
  <c r="H106" i="8"/>
  <c r="AA107" i="8"/>
  <c r="L106" i="8" l="1"/>
  <c r="Q106" i="8"/>
  <c r="BH106" i="8"/>
  <c r="AL106" i="8"/>
  <c r="AN107" i="8"/>
  <c r="AO107" i="8"/>
  <c r="AY106" i="8"/>
  <c r="BE106" i="8"/>
  <c r="AA106" i="8"/>
  <c r="AD106" i="8"/>
  <c r="R106" i="8"/>
  <c r="BA106" i="8"/>
  <c r="BI106" i="8"/>
  <c r="AP106" i="8"/>
  <c r="T106" i="8"/>
  <c r="AN106" i="8"/>
  <c r="BD106" i="8"/>
  <c r="AC107" i="8"/>
  <c r="BB106" i="8"/>
  <c r="AB106" i="8"/>
  <c r="U106" i="8"/>
  <c r="AF106" i="8"/>
  <c r="K106" i="8"/>
  <c r="AG106" i="8"/>
  <c r="T107" i="8"/>
  <c r="AW107" i="8"/>
  <c r="AX107" i="8"/>
  <c r="AP107" i="8"/>
  <c r="AQ107" i="8"/>
  <c r="BJ106" i="8"/>
  <c r="AR106" i="8"/>
  <c r="AK107" i="8"/>
  <c r="AT106" i="8"/>
  <c r="AS106" i="8"/>
  <c r="BU107" i="8"/>
  <c r="V106" i="8"/>
  <c r="X107" i="8"/>
  <c r="Y107" i="8"/>
  <c r="W106" i="8"/>
  <c r="AQ106" i="8"/>
  <c r="AM106" i="8"/>
  <c r="BC106" i="8"/>
  <c r="AZ106" i="8"/>
  <c r="N106" i="8"/>
  <c r="M106" i="8"/>
  <c r="AK106" i="8"/>
  <c r="O106" i="8"/>
  <c r="O107" i="8"/>
  <c r="G107" i="8"/>
  <c r="Z106" i="8"/>
  <c r="BF106" i="8"/>
  <c r="AU106" i="8"/>
  <c r="Q107" i="8"/>
  <c r="AI106" i="8"/>
  <c r="AH106" i="8"/>
  <c r="BG106" i="8"/>
  <c r="H107" i="8"/>
  <c r="BB107" i="8"/>
  <c r="BC107" i="8"/>
  <c r="AH107" i="8"/>
  <c r="AI107" i="8"/>
  <c r="AZ107" i="8"/>
  <c r="AL107" i="8"/>
  <c r="AM107" i="8"/>
  <c r="AX106" i="8"/>
  <c r="AW106" i="8"/>
  <c r="AV106" i="8"/>
  <c r="S106" i="8"/>
  <c r="AJ106" i="8"/>
  <c r="Y106" i="8"/>
  <c r="X106" i="8"/>
  <c r="AE106" i="8"/>
  <c r="AC106" i="8"/>
  <c r="P106" i="8"/>
  <c r="P107" i="8" l="1"/>
  <c r="U107" i="8"/>
  <c r="AT107" i="8"/>
  <c r="AU107" i="8"/>
  <c r="V107" i="8"/>
  <c r="W107" i="8"/>
  <c r="BA107" i="8"/>
  <c r="K107" i="8"/>
  <c r="L107" i="8"/>
  <c r="R107" i="8"/>
  <c r="S107" i="8"/>
  <c r="BR106" i="8" l="1"/>
  <c r="BS106" i="8"/>
  <c r="BR107" i="8" l="1"/>
  <c r="BS107" i="8"/>
  <c r="BV106" i="8" l="1"/>
  <c r="BV107" i="8" l="1"/>
  <c r="AP9" i="8" l="1"/>
  <c r="BX9" i="6"/>
  <c r="AP7" i="8" l="1"/>
  <c r="BX7" i="6"/>
  <c r="BP106" i="8" l="1"/>
  <c r="BK106" i="8"/>
  <c r="BN106" i="8" l="1"/>
  <c r="BO106" i="8"/>
  <c r="BL106" i="8"/>
  <c r="BM106" i="8" l="1"/>
  <c r="BY9" i="6" l="1"/>
  <c r="BY7" i="6" l="1"/>
  <c r="BX24" i="6" l="1"/>
  <c r="BY24" i="6"/>
  <c r="BX25" i="6"/>
  <c r="BY25" i="6"/>
  <c r="BX14" i="6" l="1"/>
  <c r="BY14" i="6"/>
  <c r="BX20" i="6" l="1"/>
  <c r="BY20" i="6"/>
  <c r="BX18" i="6" l="1"/>
  <c r="BY18" i="6"/>
  <c r="BX17" i="6"/>
  <c r="BY17" i="6"/>
  <c r="BX19" i="6"/>
  <c r="BY19" i="6"/>
  <c r="AP12" i="8"/>
  <c r="AP3" i="8"/>
  <c r="BX3" i="6" l="1"/>
  <c r="BY3" i="6"/>
  <c r="BX23" i="6"/>
  <c r="BY23" i="6"/>
  <c r="AP8" i="8"/>
  <c r="AP10" i="8"/>
  <c r="AP6" i="8"/>
  <c r="AP11" i="8"/>
  <c r="BW106" i="8" l="1"/>
  <c r="BX106" i="8"/>
  <c r="BX6" i="6"/>
  <c r="BY6" i="6"/>
  <c r="BX8" i="6"/>
  <c r="BY8" i="6"/>
  <c r="BX10" i="6"/>
  <c r="BY10" i="6"/>
  <c r="BX11" i="6"/>
  <c r="BY11" i="6"/>
  <c r="AP14" i="8"/>
  <c r="BX27" i="6" l="1"/>
  <c r="BY27" i="6"/>
  <c r="BW107" i="8"/>
  <c r="BX107" i="8"/>
  <c r="BX13" i="6"/>
  <c r="BY13" i="6"/>
  <c r="AP15" i="8"/>
  <c r="AP16" i="8"/>
  <c r="AP17" i="8"/>
  <c r="BX12" i="6" l="1"/>
  <c r="BY12" i="6"/>
  <c r="BX30" i="6"/>
  <c r="BY30" i="6"/>
  <c r="BX29" i="6"/>
  <c r="BY29" i="6"/>
  <c r="BX28" i="6"/>
  <c r="BY28" i="6"/>
  <c r="BX15" i="6" l="1"/>
  <c r="BY15" i="6"/>
  <c r="BX16" i="6"/>
  <c r="BY16" i="6" l="1"/>
</calcChain>
</file>

<file path=xl/sharedStrings.xml><?xml version="1.0" encoding="utf-8"?>
<sst xmlns="http://schemas.openxmlformats.org/spreadsheetml/2006/main" count="1124" uniqueCount="147">
  <si>
    <t>2007</t>
  </si>
  <si>
    <t>2009</t>
  </si>
  <si>
    <t>2010</t>
  </si>
  <si>
    <t>2003</t>
  </si>
  <si>
    <t>1984</t>
  </si>
  <si>
    <t>1985</t>
  </si>
  <si>
    <t>1986</t>
  </si>
  <si>
    <t>1987</t>
  </si>
  <si>
    <t>1988</t>
  </si>
  <si>
    <t>1989</t>
  </si>
  <si>
    <t>1990</t>
  </si>
  <si>
    <t>1991</t>
  </si>
  <si>
    <t>1992 </t>
  </si>
  <si>
    <t>1993 </t>
  </si>
  <si>
    <t>1994 </t>
  </si>
  <si>
    <t>1995 </t>
  </si>
  <si>
    <t>1996 </t>
  </si>
  <si>
    <t>2000</t>
  </si>
  <si>
    <t>2001</t>
  </si>
  <si>
    <t>2002</t>
  </si>
  <si>
    <t>2004</t>
  </si>
  <si>
    <t>2005</t>
  </si>
  <si>
    <t>2006</t>
  </si>
  <si>
    <t>2008</t>
  </si>
  <si>
    <t>Parteientschädigungen und Gerichtskosten</t>
  </si>
  <si>
    <t>Taxes postales</t>
  </si>
  <si>
    <t>Posttaxen</t>
  </si>
  <si>
    <t>Entschädigungen</t>
  </si>
  <si>
    <t>Dépens et frais de justice</t>
  </si>
  <si>
    <t>Part des cotisations à la charge des APG</t>
  </si>
  <si>
    <t>Frais d’application selon art. 29 LAPG</t>
  </si>
  <si>
    <t>Durchführungskosten gem. Art. 29 EOG</t>
  </si>
  <si>
    <t>Transfert de capital à l’AI</t>
  </si>
  <si>
    <t>Kapitaltransfer an die IV</t>
  </si>
  <si>
    <t>2011</t>
  </si>
  <si>
    <t>2012</t>
  </si>
  <si>
    <t>in Millionen Franken</t>
  </si>
  <si>
    <t>en millions de francs</t>
  </si>
  <si>
    <r>
      <t xml:space="preserve">   Allocations en cas de service</t>
    </r>
    <r>
      <rPr>
        <vertAlign val="superscript"/>
        <sz val="10"/>
        <rFont val="Arial"/>
        <family val="2"/>
      </rPr>
      <t>2</t>
    </r>
  </si>
  <si>
    <r>
      <t>Leistungen im Dienst</t>
    </r>
    <r>
      <rPr>
        <vertAlign val="superscript"/>
        <sz val="10"/>
        <rFont val="Arial"/>
        <family val="2"/>
      </rPr>
      <t>2</t>
    </r>
  </si>
  <si>
    <t>2013</t>
  </si>
  <si>
    <t>2014</t>
  </si>
  <si>
    <t xml:space="preserve">Rückerstattungsforderungen, netto </t>
  </si>
  <si>
    <t>2015</t>
  </si>
  <si>
    <t>2016</t>
  </si>
  <si>
    <t>Prestations à restituer, nettes</t>
  </si>
  <si>
    <t>2017</t>
  </si>
  <si>
    <t>Allocations</t>
  </si>
  <si>
    <t>2018</t>
  </si>
  <si>
    <t>Liquidités du fonds en % des dépenses annuelles</t>
  </si>
  <si>
    <t>Flüssige Mittel und Anlagen in % der Jahresausgabe</t>
  </si>
  <si>
    <t>2019</t>
  </si>
  <si>
    <t>2020</t>
  </si>
  <si>
    <t>1</t>
  </si>
  <si>
    <t>2,3</t>
  </si>
  <si>
    <t>4,5</t>
  </si>
  <si>
    <t>6</t>
  </si>
  <si>
    <t>7</t>
  </si>
  <si>
    <t>Entschädigungen im Dienst</t>
  </si>
  <si>
    <t>Allocations en cas de maternité</t>
  </si>
  <si>
    <t>Allocations en cas de service</t>
  </si>
  <si>
    <t>Verwaltungskosten</t>
  </si>
  <si>
    <t>Frais d'administration</t>
  </si>
  <si>
    <t>Übrige Verwaltungskosten</t>
  </si>
  <si>
    <t>Autres frais d'administration</t>
  </si>
  <si>
    <t>2021</t>
  </si>
  <si>
    <t>Allocations en cas de congé de paternité</t>
  </si>
  <si>
    <t>Mutterschaftsentschädigung</t>
  </si>
  <si>
    <t>Vaterschaftsentschädigung</t>
  </si>
  <si>
    <t>Betreuungsentschädigung</t>
  </si>
  <si>
    <t>Entschädigungen bei Elternschaft</t>
  </si>
  <si>
    <t>Allocations en cas de prise en charge</t>
  </si>
  <si>
    <r>
      <t>Leistungen bei Elternschaft</t>
    </r>
    <r>
      <rPr>
        <vertAlign val="superscript"/>
        <sz val="10"/>
        <rFont val="Arial"/>
        <family val="2"/>
      </rPr>
      <t>2,3</t>
    </r>
  </si>
  <si>
    <r>
      <t xml:space="preserve">   Allocations en cas de parantalité</t>
    </r>
    <r>
      <rPr>
        <vertAlign val="superscript"/>
        <sz val="10"/>
        <rFont val="Arial"/>
        <family val="2"/>
      </rPr>
      <t>2,3</t>
    </r>
  </si>
  <si>
    <t>2022</t>
  </si>
  <si>
    <t>Beitragsanteil zulasten der EO</t>
  </si>
  <si>
    <t>2023</t>
  </si>
  <si>
    <t>Veränderungsraten</t>
  </si>
  <si>
    <t>en millions de francs / in Millionen Franken</t>
  </si>
  <si>
    <t>Finanzen der EO</t>
  </si>
  <si>
    <t>Einnahmen, Ausgaben, Kapital und Rechnungssaldo der EO ab 1953</t>
  </si>
  <si>
    <t>Ausgaben Corona Erwerbsersatzentschädigung</t>
  </si>
  <si>
    <t>Dépenses allocation pour perte de gain coronavirus</t>
  </si>
  <si>
    <t>4</t>
  </si>
  <si>
    <t>3</t>
  </si>
  <si>
    <t>2</t>
  </si>
  <si>
    <t>5</t>
  </si>
  <si>
    <t>1,5</t>
  </si>
  <si>
    <t>EO 2.0
Überblick Finanzen</t>
  </si>
  <si>
    <t>APG 2.0
Aperçu des finances</t>
  </si>
  <si>
    <t>2024</t>
  </si>
  <si>
    <t>Capital (IPSAS, 1.1.2025)</t>
  </si>
  <si>
    <t>Kapital (IPSAS, 1.1.2025)</t>
  </si>
  <si>
    <t>–</t>
  </si>
  <si>
    <t>9</t>
  </si>
  <si>
    <t>Allocations en cas de parentalité</t>
  </si>
  <si>
    <t>TV 2023/2024</t>
  </si>
  <si>
    <t>VR 2023/2024</t>
  </si>
  <si>
    <t>Ø TV 2014–2024</t>
  </si>
  <si>
    <t>Ø VR 2014–2024</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</si>
  <si>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</si>
  <si>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</si>
  <si>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</si>
  <si>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</si>
  <si>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</si>
  <si>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</si>
  <si>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</si>
  <si>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</si>
  <si>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</si>
  <si>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</si>
  <si>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</si>
  <si>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</si>
  <si>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</si>
  <si>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</si>
  <si>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</si>
  <si>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</si>
  <si>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</si>
  <si>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</si>
  <si>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</si>
  <si>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</si>
  <si>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Autres dépenses</t>
  </si>
  <si>
    <t>Übrige Ausgaben </t>
  </si>
  <si>
    <t>Dépenses</t>
  </si>
  <si>
    <t>Ausgaben</t>
  </si>
  <si>
    <t>Résultat de répartition</t>
  </si>
  <si>
    <t xml:space="preserve">Umlageergebnis </t>
  </si>
  <si>
    <t>Résultat CGAS</t>
  </si>
  <si>
    <t>GRSV-Ergebnis</t>
  </si>
  <si>
    <t>Résultat d'exploitation</t>
  </si>
  <si>
    <t>Betriebsergebnis</t>
  </si>
  <si>
    <t>Capital</t>
  </si>
  <si>
    <t>Kapital</t>
  </si>
  <si>
    <t>APG 2.0 
Recettes (résultat d’exploitation) et dépenses, taux de variation</t>
  </si>
  <si>
    <t>EO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</si>
  <si>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</si>
  <si>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</si>
  <si>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</si>
  <si>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</si>
  <si>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</si>
  <si>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APG 2.1
Évolution des finances en un coup d’œil</t>
  </si>
  <si>
    <t>APG 2.1
Entwicklung der Finanzen auf einen Blick</t>
  </si>
  <si>
    <t>En millions de francs</t>
  </si>
  <si>
    <t xml:space="preserve">In Millionen Franken </t>
  </si>
  <si>
    <t>APG 2.2 
Les finances dans le détail</t>
  </si>
  <si>
    <t>EO 2.2 
Finanzen im Detail</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</si>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</sst>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CHF&quot;\ * #,##0.00_ ;_ &quot;CHF&quot;\ * \-#,##0.00_ ;_ &quot;CHF&quot;\ * &quot;-&quot;??_ ;_ @_ "/>
    <numFmt numFmtId="43" formatCode="_ * #,##0.00_ ;_ * \-#,##0.00_ ;_ * &quot;-&quot;??_ ;_ @_ "/>
    <numFmt numFmtId="164" formatCode="0.0%"/>
    <numFmt numFmtId="165" formatCode="#\ ###\ ###\ ##0"/>
    <numFmt numFmtId="166" formatCode="0."/>
    <numFmt numFmtId="167" formatCode="0\ "/>
    <numFmt numFmtId="168" formatCode="#,##0.00000"/>
    <numFmt numFmtId="169" formatCode="#,##0.000000000"/>
    <numFmt numFmtId="170" formatCode="#,##0.0"/>
    <numFmt numFmtId="171" formatCode="#\ ##0\ ;@\ "/>
    <numFmt numFmtId="172" formatCode="_ * #,##0.000_ ;_ * \-#,##0.000_ ;_ * &quot;-&quot;??_ ;_ @_ "/>
    <numFmt numFmtId="173" formatCode="0.0%;@"/>
    <numFmt numFmtId="174" formatCode="_ * #,##0.000000_ ;_ * \-#,##0.000000_ ;_ * &quot;-&quot;??_ ;_ @_ "/>
    <numFmt numFmtId="175" formatCode="#,##0;@"/>
  </numFmts>
  <fonts count="31">
    <font>
      <sz val="11"/>
      <color theme="1"/>
      <name val="Arial"/>
      <family val="2"/>
    </font>
    <font>
      <sz val="11"/>
      <color theme="1"/>
      <name val="Arial"/>
      <family val="2"/>
    </font>
    <font>
      <sz val="10"/>
      <name val="Arial"/>
      <family val="2"/>
    </font>
    <font>
      <b/>
      <sz val="14"/>
      <name val="Arial"/>
      <family val="2"/>
    </font>
    <font>
      <b/>
      <sz val="10"/>
      <name val="Arial"/>
      <family val="2"/>
    </font>
    <font>
      <sz val="14"/>
      <name val="Arial"/>
      <family val="2"/>
    </font>
    <font>
      <sz val="10"/>
      <name val="Geneva"/>
    </font>
    <font>
      <sz val="9"/>
      <name val="Helv"/>
    </font>
    <font>
      <vertAlign val="superscript"/>
      <sz val="10"/>
      <name val="Arial"/>
      <family val="2"/>
    </font>
    <font>
      <sz val="11"/>
      <name val="Arial"/>
      <family val="2"/>
    </font>
    <font>
      <sz val="8"/>
      <name val="Arial"/>
      <family val="2"/>
    </font>
    <font>
      <i/>
      <sz val="10"/>
      <name val="Arial"/>
      <family val="2"/>
    </font>
    <font>
      <sz val="10"/>
      <color indexed="8"/>
      <name val="Arial"/>
      <family val="2"/>
    </font>
    <font>
      <sz val="12"/>
      <name val="55 Helvetica Roman"/>
    </font>
    <font>
      <b/>
      <sz val="9"/>
      <name val="Arial"/>
      <family val="2"/>
    </font>
    <font>
      <sz val="10"/>
      <name val="Arial"/>
      <family val="2"/>
    </font>
    <font>
      <sz val="10"/>
      <color indexed="8"/>
      <name val="55 Helvetica Roman"/>
    </font>
    <font>
      <b/>
      <sz val="12"/>
      <color indexed="8"/>
      <name val="55 Helvetica Roman"/>
    </font>
    <font>
      <sz val="10"/>
      <name val="55 Helvetica Roman"/>
    </font>
    <font>
      <b/>
      <sz val="12"/>
      <name val="55 Helvetica Roman"/>
    </font>
    <font>
      <sz val="10"/>
      <name val="Helv"/>
    </font>
    <font>
      <sz val="8"/>
      <color indexed="8"/>
      <name val="Helv"/>
    </font>
    <font>
      <sz val="10"/>
      <color indexed="8"/>
      <name val="Helv"/>
    </font>
    <font>
      <b/>
      <sz val="10"/>
      <name val="55 Helvetica Roman"/>
    </font>
    <font>
      <b/>
      <sz val="18"/>
      <name val="Helv"/>
    </font>
    <font>
      <b/>
      <sz val="18"/>
      <color indexed="8"/>
      <name val="Helv"/>
    </font>
    <font>
      <sz val="18"/>
      <name val="55 Helvetica Roman"/>
    </font>
    <font>
      <b/>
      <sz val="8"/>
      <name val="Arial"/>
      <family val="2"/>
    </font>
    <font>
      <sz val="12"/>
      <name val="Arial"/>
      <family val="2"/>
    </font>
    <font>
      <b/>
      <sz val="26"/>
      <color indexed="10"/>
      <name val="Arial"/>
      <family val="2"/>
    </font>
    <font>
      <sz val="18"/>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17">
    <xf numFmtId="0" fontId="0" fillId="0" borderId="0"/>
    <xf numFmtId="9" fontId="1" fillId="0" borderId="0" applyFon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 fontId="6"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6" fillId="0" borderId="0"/>
    <xf numFmtId="9" fontId="1" fillId="0" borderId="0" applyFont="0" applyFill="0" applyBorder="0" applyAlignment="0" applyProtection="0"/>
    <xf numFmtId="9" fontId="2" fillId="0" borderId="0" applyFont="0" applyFill="0" applyBorder="0" applyAlignment="0" applyProtection="0"/>
    <xf numFmtId="0" fontId="7" fillId="0" borderId="0"/>
    <xf numFmtId="0" fontId="13" fillId="0" borderId="0"/>
    <xf numFmtId="0" fontId="1" fillId="0" borderId="0"/>
    <xf numFmtId="0" fontId="15" fillId="0" borderId="0"/>
  </cellStyleXfs>
  <cellXfs count="154">
    <xf numFmtId="0" fontId="0" fillId="0" borderId="0" xfId="0"/>
    <xf numFmtId="164" fontId="2" fillId="0" borderId="6" xfId="1" applyNumberFormat="1" applyFont="1" applyFill="1" applyBorder="1" applyAlignment="1">
      <alignment horizontal="right" vertical="top"/>
    </xf>
    <xf numFmtId="49" fontId="4" fillId="0" borderId="0" xfId="10" applyNumberFormat="1" applyFont="1" applyAlignment="1">
      <alignment horizontal="left"/>
    </xf>
    <xf numFmtId="174" fontId="0" fillId="0" borderId="0" xfId="8" applyNumberFormat="1" applyFont="1" applyFill="1"/>
    <xf numFmtId="172" fontId="18" fillId="0" borderId="0" xfId="8" applyNumberFormat="1" applyFont="1" applyFill="1" applyBorder="1" applyAlignment="1">
      <alignment horizontal="right"/>
    </xf>
    <xf numFmtId="164" fontId="4" fillId="0" borderId="0" xfId="11" applyNumberFormat="1" applyFont="1" applyFill="1" applyBorder="1" applyAlignment="1">
      <alignment horizontal="right"/>
    </xf>
    <xf numFmtId="164" fontId="4" fillId="0" borderId="0" xfId="12" applyNumberFormat="1" applyFont="1" applyFill="1" applyBorder="1" applyAlignment="1">
      <alignment horizontal="right"/>
    </xf>
    <xf numFmtId="164" fontId="4" fillId="0" borderId="0" xfId="11" applyNumberFormat="1" applyFont="1" applyFill="1" applyBorder="1" applyAlignment="1">
      <alignment horizontal="right" vertical="top"/>
    </xf>
    <xf numFmtId="0" fontId="3" fillId="0" borderId="0" xfId="15" applyFont="1" applyAlignment="1">
      <alignment wrapText="1"/>
    </xf>
    <xf numFmtId="0" fontId="10" fillId="0" borderId="0" xfId="15" applyFont="1" applyAlignment="1">
      <alignment wrapText="1"/>
    </xf>
    <xf numFmtId="0" fontId="30" fillId="0" borderId="0" xfId="14" applyFont="1" applyAlignment="1">
      <alignment vertical="center"/>
    </xf>
    <xf numFmtId="0" fontId="28" fillId="0" borderId="0" xfId="14" applyFont="1"/>
    <xf numFmtId="0" fontId="29" fillId="0" borderId="0" xfId="16" applyFont="1"/>
    <xf numFmtId="0" fontId="9" fillId="0" borderId="0" xfId="16" applyFont="1"/>
    <xf numFmtId="2" fontId="27" fillId="0" borderId="2" xfId="14" applyNumberFormat="1" applyFont="1" applyBorder="1" applyAlignment="1">
      <alignment horizontal="right" vertical="center" wrapText="1"/>
    </xf>
    <xf numFmtId="1" fontId="2" fillId="0" borderId="2" xfId="16" applyNumberFormat="1" applyFont="1" applyBorder="1" applyAlignment="1">
      <alignment vertical="center"/>
    </xf>
    <xf numFmtId="1" fontId="10" fillId="0" borderId="2" xfId="16" applyNumberFormat="1" applyFont="1" applyBorder="1" applyAlignment="1">
      <alignment vertical="center"/>
    </xf>
    <xf numFmtId="0" fontId="4" fillId="0" borderId="2" xfId="14" applyFont="1" applyBorder="1" applyAlignment="1">
      <alignment horizontal="center" vertical="center"/>
    </xf>
    <xf numFmtId="49" fontId="2" fillId="0" borderId="3" xfId="9" applyNumberFormat="1" applyFont="1" applyBorder="1" applyAlignment="1">
      <alignment vertical="top"/>
    </xf>
    <xf numFmtId="49" fontId="10" fillId="0" borderId="9" xfId="9" applyNumberFormat="1" applyFont="1" applyBorder="1" applyAlignment="1">
      <alignment vertical="top"/>
    </xf>
    <xf numFmtId="175" fontId="2" fillId="0" borderId="9" xfId="10" applyNumberFormat="1" applyFont="1" applyBorder="1" applyAlignment="1">
      <alignment horizontal="right" vertical="top"/>
    </xf>
    <xf numFmtId="164" fontId="2" fillId="0" borderId="4" xfId="11" applyNumberFormat="1" applyFont="1" applyFill="1" applyBorder="1" applyAlignment="1">
      <alignment horizontal="right" vertical="top"/>
    </xf>
    <xf numFmtId="49" fontId="2" fillId="0" borderId="5" xfId="9" applyNumberFormat="1" applyFont="1" applyBorder="1" applyAlignment="1">
      <alignment vertical="top"/>
    </xf>
    <xf numFmtId="49" fontId="10" fillId="0" borderId="0" xfId="9" applyNumberFormat="1" applyFont="1" applyAlignment="1">
      <alignment vertical="top"/>
    </xf>
    <xf numFmtId="175" fontId="2" fillId="0" borderId="0" xfId="10" applyNumberFormat="1" applyFont="1" applyAlignment="1">
      <alignment horizontal="right" vertical="top"/>
    </xf>
    <xf numFmtId="164" fontId="2" fillId="0" borderId="1" xfId="11" applyNumberFormat="1" applyFont="1" applyFill="1" applyBorder="1" applyAlignment="1">
      <alignment horizontal="right" vertical="top"/>
    </xf>
    <xf numFmtId="49" fontId="4" fillId="0" borderId="5" xfId="10" applyNumberFormat="1" applyFont="1" applyBorder="1" applyAlignment="1">
      <alignment horizontal="left" vertical="top"/>
    </xf>
    <xf numFmtId="49" fontId="4" fillId="0" borderId="5" xfId="13" applyNumberFormat="1" applyFont="1" applyBorder="1" applyAlignment="1">
      <alignment horizontal="left" vertical="top"/>
    </xf>
    <xf numFmtId="49" fontId="10" fillId="0" borderId="0" xfId="13" applyNumberFormat="1" applyFont="1" applyAlignment="1">
      <alignment horizontal="left" vertical="top"/>
    </xf>
    <xf numFmtId="175" fontId="4" fillId="0" borderId="0" xfId="10" applyNumberFormat="1" applyFont="1" applyAlignment="1">
      <alignment horizontal="right" vertical="top"/>
    </xf>
    <xf numFmtId="164" fontId="4" fillId="0" borderId="1" xfId="11" applyNumberFormat="1" applyFont="1" applyFill="1" applyBorder="1" applyAlignment="1">
      <alignment horizontal="right" vertical="top"/>
    </xf>
    <xf numFmtId="0" fontId="9" fillId="0" borderId="0" xfId="16" applyFont="1" applyAlignment="1">
      <alignment vertical="top"/>
    </xf>
    <xf numFmtId="49" fontId="4" fillId="0" borderId="7" xfId="10" applyNumberFormat="1" applyFont="1" applyBorder="1" applyAlignment="1">
      <alignment horizontal="left" vertical="top"/>
    </xf>
    <xf numFmtId="49" fontId="4" fillId="0" borderId="7" xfId="13" applyNumberFormat="1" applyFont="1" applyBorder="1" applyAlignment="1">
      <alignment horizontal="left" vertical="top"/>
    </xf>
    <xf numFmtId="49" fontId="10" fillId="0" borderId="6" xfId="13" applyNumberFormat="1" applyFont="1" applyBorder="1" applyAlignment="1">
      <alignment horizontal="left" vertical="top"/>
    </xf>
    <xf numFmtId="175" fontId="4" fillId="0" borderId="6" xfId="10" applyNumberFormat="1" applyFont="1" applyBorder="1" applyAlignment="1">
      <alignment horizontal="right" vertical="top"/>
    </xf>
    <xf numFmtId="164" fontId="4" fillId="0" borderId="8" xfId="11" applyNumberFormat="1" applyFont="1" applyFill="1" applyBorder="1" applyAlignment="1">
      <alignment horizontal="right" vertical="top"/>
    </xf>
    <xf numFmtId="49" fontId="4" fillId="0" borderId="0" xfId="10" applyNumberFormat="1" applyFont="1" applyAlignment="1">
      <alignment horizontal="left" vertical="top"/>
    </xf>
    <xf numFmtId="49" fontId="4" fillId="0" borderId="0" xfId="13" applyNumberFormat="1" applyFont="1" applyAlignment="1">
      <alignment horizontal="left" vertical="top"/>
    </xf>
    <xf numFmtId="49" fontId="4" fillId="0" borderId="15" xfId="13" applyNumberFormat="1" applyFont="1" applyBorder="1" applyAlignment="1">
      <alignment horizontal="left" vertical="top" wrapText="1"/>
    </xf>
    <xf numFmtId="49" fontId="4" fillId="0" borderId="15" xfId="13" applyNumberFormat="1" applyFont="1" applyBorder="1" applyAlignment="1">
      <alignment horizontal="left" vertical="top"/>
    </xf>
    <xf numFmtId="49" fontId="10" fillId="0" borderId="15" xfId="13" applyNumberFormat="1" applyFont="1" applyBorder="1" applyAlignment="1">
      <alignment horizontal="left" vertical="top"/>
    </xf>
    <xf numFmtId="3" fontId="4" fillId="0" borderId="14" xfId="13" applyNumberFormat="1" applyFont="1" applyBorder="1" applyAlignment="1">
      <alignment horizontal="right" vertical="top"/>
    </xf>
    <xf numFmtId="164" fontId="4" fillId="0" borderId="13" xfId="12" applyNumberFormat="1" applyFont="1" applyFill="1" applyBorder="1" applyAlignment="1">
      <alignment horizontal="right" vertical="top"/>
    </xf>
    <xf numFmtId="0" fontId="4" fillId="0" borderId="0" xfId="13" applyFont="1"/>
    <xf numFmtId="175" fontId="4" fillId="0" borderId="0" xfId="10" applyNumberFormat="1" applyFont="1" applyAlignment="1">
      <alignment horizontal="right"/>
    </xf>
    <xf numFmtId="49" fontId="10" fillId="0" borderId="0" xfId="10" applyNumberFormat="1" applyFont="1" applyAlignment="1">
      <alignment horizontal="left"/>
    </xf>
    <xf numFmtId="0" fontId="3" fillId="0" borderId="0" xfId="9" applyFont="1" applyAlignment="1">
      <alignment horizontal="left" vertical="top" wrapText="1"/>
    </xf>
    <xf numFmtId="49" fontId="10" fillId="0" borderId="0" xfId="9" applyNumberFormat="1" applyFont="1" applyAlignment="1">
      <alignment horizontal="left" vertical="top" wrapText="1"/>
    </xf>
    <xf numFmtId="0" fontId="15" fillId="0" borderId="0" xfId="16"/>
    <xf numFmtId="49" fontId="15" fillId="0" borderId="0" xfId="16" applyNumberFormat="1" applyAlignment="1">
      <alignment horizontal="left" vertical="top"/>
    </xf>
    <xf numFmtId="0" fontId="10" fillId="0" borderId="0" xfId="16" applyFont="1"/>
    <xf numFmtId="0" fontId="2" fillId="0" borderId="0" xfId="16" applyFont="1" applyAlignment="1">
      <alignment horizontal="right"/>
    </xf>
    <xf numFmtId="49" fontId="3" fillId="0" borderId="0" xfId="9" applyNumberFormat="1" applyFont="1" applyAlignment="1">
      <alignment horizontal="left" vertical="top" wrapText="1"/>
    </xf>
    <xf numFmtId="0" fontId="25" fillId="0" borderId="0" xfId="9" applyFont="1" applyAlignment="1">
      <alignment vertical="center"/>
    </xf>
    <xf numFmtId="0" fontId="24" fillId="0" borderId="0" xfId="9" applyFont="1" applyAlignment="1">
      <alignment vertical="center"/>
    </xf>
    <xf numFmtId="0" fontId="26" fillId="0" borderId="0" xfId="9" applyFont="1" applyAlignment="1">
      <alignment vertical="center"/>
    </xf>
    <xf numFmtId="0" fontId="21" fillId="0" borderId="0" xfId="9" applyFont="1" applyAlignment="1">
      <alignment vertical="center"/>
    </xf>
    <xf numFmtId="0" fontId="22" fillId="0" borderId="0" xfId="9" applyFont="1" applyAlignment="1">
      <alignment horizontal="left"/>
    </xf>
    <xf numFmtId="0" fontId="20" fillId="0" borderId="0" xfId="9" applyFont="1" applyAlignment="1">
      <alignment horizontal="left"/>
    </xf>
    <xf numFmtId="0" fontId="20" fillId="0" borderId="0" xfId="9" applyFont="1" applyAlignment="1">
      <alignment vertical="center"/>
    </xf>
    <xf numFmtId="0" fontId="15" fillId="0" borderId="0" xfId="16" applyAlignment="1">
      <alignment vertical="center"/>
    </xf>
    <xf numFmtId="0" fontId="18" fillId="0" borderId="0" xfId="9" applyFont="1" applyAlignment="1">
      <alignment horizontal="left"/>
    </xf>
    <xf numFmtId="0" fontId="21" fillId="0" borderId="0" xfId="9" applyFont="1" applyAlignment="1">
      <alignment horizontal="left"/>
    </xf>
    <xf numFmtId="0" fontId="23" fillId="0" borderId="0" xfId="9" applyFont="1" applyAlignment="1">
      <alignment horizontal="left"/>
    </xf>
    <xf numFmtId="0" fontId="18" fillId="0" borderId="0" xfId="9" applyFont="1" applyAlignment="1">
      <alignment wrapText="1"/>
    </xf>
    <xf numFmtId="0" fontId="19" fillId="0" borderId="0" xfId="9" applyFont="1" applyAlignment="1">
      <alignment horizontal="right" vertical="center"/>
    </xf>
    <xf numFmtId="0" fontId="12" fillId="0" borderId="0" xfId="16" applyFont="1"/>
    <xf numFmtId="171" fontId="15" fillId="0" borderId="0" xfId="16" applyNumberFormat="1"/>
    <xf numFmtId="170" fontId="15" fillId="0" borderId="0" xfId="16" applyNumberFormat="1"/>
    <xf numFmtId="0" fontId="4" fillId="0" borderId="0" xfId="16" applyFont="1"/>
    <xf numFmtId="0" fontId="17" fillId="0" borderId="0" xfId="9" applyFont="1" applyAlignment="1">
      <alignment horizontal="right" vertical="center"/>
    </xf>
    <xf numFmtId="0" fontId="16" fillId="0" borderId="0" xfId="9" applyFont="1" applyAlignment="1">
      <alignment wrapText="1"/>
    </xf>
    <xf numFmtId="43" fontId="15" fillId="0" borderId="0" xfId="16" applyNumberFormat="1"/>
    <xf numFmtId="0" fontId="3" fillId="0" borderId="0" xfId="2" applyFont="1" applyAlignment="1">
      <alignment vertical="top" wrapText="1"/>
    </xf>
    <xf numFmtId="49" fontId="10" fillId="0" borderId="0" xfId="2" applyNumberFormat="1" applyFont="1" applyAlignment="1">
      <alignment vertical="top" wrapText="1"/>
    </xf>
    <xf numFmtId="166" fontId="3" fillId="0" borderId="0" xfId="2" applyNumberFormat="1" applyFont="1"/>
    <xf numFmtId="0" fontId="5" fillId="0" borderId="0" xfId="2" applyFont="1"/>
    <xf numFmtId="165" fontId="5" fillId="0" borderId="0" xfId="2" applyNumberFormat="1" applyFont="1" applyAlignment="1">
      <alignment horizontal="right"/>
    </xf>
    <xf numFmtId="0" fontId="4" fillId="0" borderId="2" xfId="2" applyFont="1" applyBorder="1" applyAlignment="1">
      <alignment horizontal="right" wrapText="1"/>
    </xf>
    <xf numFmtId="0" fontId="2" fillId="0" borderId="0" xfId="2" applyFont="1" applyAlignment="1">
      <alignment horizontal="left" vertical="top" wrapText="1"/>
    </xf>
    <xf numFmtId="49" fontId="10" fillId="0" borderId="11" xfId="2" applyNumberFormat="1" applyFont="1" applyBorder="1" applyAlignment="1">
      <alignment horizontal="left" vertical="center"/>
    </xf>
    <xf numFmtId="167" fontId="4" fillId="0" borderId="3" xfId="2" applyNumberFormat="1" applyFont="1" applyBorder="1" applyAlignment="1">
      <alignment horizontal="right" vertical="center"/>
    </xf>
    <xf numFmtId="49" fontId="4" fillId="0" borderId="2" xfId="2" applyNumberFormat="1" applyFont="1" applyBorder="1" applyAlignment="1">
      <alignment horizontal="right" vertical="center"/>
    </xf>
    <xf numFmtId="0" fontId="4" fillId="0" borderId="10" xfId="2" applyFont="1" applyBorder="1" applyAlignment="1">
      <alignment horizontal="right" vertical="center" wrapText="1"/>
    </xf>
    <xf numFmtId="0" fontId="4" fillId="0" borderId="2" xfId="14" applyFont="1" applyBorder="1" applyAlignment="1">
      <alignment horizontal="right" vertical="center" wrapText="1"/>
    </xf>
    <xf numFmtId="0" fontId="2" fillId="0" borderId="0" xfId="2" applyFont="1" applyAlignment="1">
      <alignment horizontal="right" vertical="center"/>
    </xf>
    <xf numFmtId="49" fontId="4" fillId="0" borderId="5"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3" fontId="4" fillId="0" borderId="0" xfId="0" applyNumberFormat="1" applyFont="1" applyAlignment="1">
      <alignment horizontal="right" vertical="top"/>
    </xf>
    <xf numFmtId="3" fontId="4" fillId="0" borderId="9" xfId="0" applyNumberFormat="1" applyFont="1" applyBorder="1" applyAlignment="1">
      <alignment horizontal="right" vertical="top"/>
    </xf>
    <xf numFmtId="164" fontId="4" fillId="0" borderId="4" xfId="1" applyNumberFormat="1" applyFont="1" applyFill="1" applyBorder="1" applyAlignment="1">
      <alignment horizontal="right" vertical="top"/>
    </xf>
    <xf numFmtId="173" fontId="4" fillId="0" borderId="1" xfId="0" applyNumberFormat="1" applyFont="1" applyBorder="1" applyAlignment="1">
      <alignment horizontal="right" vertical="top"/>
    </xf>
    <xf numFmtId="0" fontId="9" fillId="0" borderId="0" xfId="0" applyFont="1" applyAlignment="1">
      <alignment vertical="top"/>
    </xf>
    <xf numFmtId="49" fontId="10" fillId="0" borderId="11" xfId="0" applyNumberFormat="1" applyFont="1" applyBorder="1" applyAlignment="1">
      <alignment horizontal="left" vertical="top"/>
    </xf>
    <xf numFmtId="164" fontId="4" fillId="0" borderId="1" xfId="1" applyNumberFormat="1" applyFont="1" applyFill="1" applyBorder="1" applyAlignment="1">
      <alignment horizontal="right" vertical="top"/>
    </xf>
    <xf numFmtId="170" fontId="4" fillId="0" borderId="0" xfId="0" applyNumberFormat="1" applyFont="1" applyAlignment="1">
      <alignment horizontal="right" vertical="top"/>
    </xf>
    <xf numFmtId="49" fontId="4" fillId="0" borderId="5" xfId="2" applyNumberFormat="1" applyFont="1" applyBorder="1" applyAlignment="1">
      <alignment horizontal="left" vertical="top"/>
    </xf>
    <xf numFmtId="49" fontId="4" fillId="0" borderId="11" xfId="2" applyNumberFormat="1" applyFont="1" applyBorder="1" applyAlignment="1">
      <alignment horizontal="left" vertical="top"/>
    </xf>
    <xf numFmtId="49" fontId="10" fillId="0" borderId="11" xfId="2" applyNumberFormat="1" applyFont="1" applyBorder="1" applyAlignment="1">
      <alignment horizontal="left" vertical="top"/>
    </xf>
    <xf numFmtId="3" fontId="4" fillId="0" borderId="0" xfId="2" applyNumberFormat="1" applyFont="1" applyAlignment="1">
      <alignment horizontal="right" vertical="top"/>
    </xf>
    <xf numFmtId="0" fontId="4" fillId="0" borderId="0" xfId="2" applyFont="1"/>
    <xf numFmtId="0" fontId="2" fillId="0" borderId="5" xfId="2" applyFont="1" applyBorder="1" applyAlignment="1">
      <alignment horizontal="left" vertical="top" indent="2"/>
    </xf>
    <xf numFmtId="0" fontId="2" fillId="0" borderId="11" xfId="2" applyFont="1" applyBorder="1" applyAlignment="1">
      <alignment horizontal="left" vertical="top" indent="2"/>
    </xf>
    <xf numFmtId="0" fontId="10" fillId="0" borderId="11" xfId="2" applyFont="1" applyBorder="1" applyAlignment="1">
      <alignment horizontal="left" vertical="top"/>
    </xf>
    <xf numFmtId="3" fontId="2" fillId="0" borderId="0" xfId="2" applyNumberFormat="1" applyFont="1" applyAlignment="1">
      <alignment horizontal="right" vertical="top"/>
    </xf>
    <xf numFmtId="164" fontId="2" fillId="0" borderId="1" xfId="1" applyNumberFormat="1" applyFont="1" applyFill="1" applyBorder="1" applyAlignment="1">
      <alignment horizontal="right" vertical="top"/>
    </xf>
    <xf numFmtId="0" fontId="2" fillId="0" borderId="0" xfId="2" applyFont="1"/>
    <xf numFmtId="173" fontId="2" fillId="0" borderId="1" xfId="0" applyNumberFormat="1" applyFont="1" applyBorder="1" applyAlignment="1">
      <alignment horizontal="right" vertical="top"/>
    </xf>
    <xf numFmtId="0" fontId="2" fillId="0" borderId="5" xfId="2" applyFont="1" applyBorder="1" applyAlignment="1">
      <alignment horizontal="left" vertical="top" indent="3"/>
    </xf>
    <xf numFmtId="0" fontId="2" fillId="0" borderId="11" xfId="2" applyFont="1" applyBorder="1" applyAlignment="1">
      <alignment horizontal="left" vertical="top" indent="3"/>
    </xf>
    <xf numFmtId="168" fontId="2" fillId="0" borderId="0" xfId="2" applyNumberFormat="1" applyFont="1"/>
    <xf numFmtId="0" fontId="2" fillId="0" borderId="5" xfId="2" applyFont="1" applyBorder="1" applyAlignment="1">
      <alignment horizontal="left" vertical="top" indent="4"/>
    </xf>
    <xf numFmtId="0" fontId="2" fillId="0" borderId="11" xfId="2" applyFont="1" applyBorder="1" applyAlignment="1">
      <alignment horizontal="left" vertical="top" indent="4"/>
    </xf>
    <xf numFmtId="3" fontId="2" fillId="0" borderId="0" xfId="2" applyNumberFormat="1" applyFont="1"/>
    <xf numFmtId="169" fontId="2" fillId="0" borderId="0" xfId="2" applyNumberFormat="1" applyFont="1" applyAlignment="1">
      <alignment horizontal="right" vertical="top"/>
    </xf>
    <xf numFmtId="165" fontId="2" fillId="0" borderId="0" xfId="2" applyNumberFormat="1" applyFont="1"/>
    <xf numFmtId="0" fontId="2" fillId="0" borderId="5" xfId="2" applyFont="1" applyBorder="1" applyAlignment="1">
      <alignment horizontal="left" vertical="top" indent="1"/>
    </xf>
    <xf numFmtId="0" fontId="2" fillId="0" borderId="11" xfId="2" applyFont="1" applyBorder="1" applyAlignment="1">
      <alignment horizontal="left" vertical="top" indent="1"/>
    </xf>
    <xf numFmtId="165" fontId="2" fillId="0" borderId="0" xfId="2" applyNumberFormat="1" applyFont="1" applyAlignment="1">
      <alignment vertical="top"/>
    </xf>
    <xf numFmtId="0" fontId="2" fillId="0" borderId="5" xfId="2" applyFont="1" applyBorder="1" applyAlignment="1">
      <alignment horizontal="left" vertical="top"/>
    </xf>
    <xf numFmtId="0" fontId="2" fillId="0" borderId="11" xfId="2" applyFont="1" applyBorder="1" applyAlignment="1">
      <alignment horizontal="left" vertical="top"/>
    </xf>
    <xf numFmtId="0" fontId="2" fillId="0" borderId="0" xfId="2" applyFont="1" applyAlignment="1">
      <alignment vertical="center"/>
    </xf>
    <xf numFmtId="0" fontId="2" fillId="0" borderId="7" xfId="2" applyFont="1" applyBorder="1" applyAlignment="1">
      <alignment vertical="top"/>
    </xf>
    <xf numFmtId="0" fontId="2" fillId="0" borderId="12" xfId="2" applyFont="1" applyBorder="1" applyAlignment="1">
      <alignment horizontal="left" vertical="top"/>
    </xf>
    <xf numFmtId="0" fontId="10" fillId="0" borderId="12" xfId="2" applyFont="1" applyBorder="1" applyAlignment="1">
      <alignment horizontal="left" vertical="top"/>
    </xf>
    <xf numFmtId="3" fontId="2" fillId="0" borderId="6" xfId="2" applyNumberFormat="1" applyFont="1" applyBorder="1" applyAlignment="1">
      <alignment horizontal="right" vertical="top"/>
    </xf>
    <xf numFmtId="164" fontId="2" fillId="0" borderId="8" xfId="1" applyNumberFormat="1" applyFont="1" applyFill="1" applyBorder="1" applyAlignment="1">
      <alignment horizontal="right" vertical="top"/>
    </xf>
    <xf numFmtId="173" fontId="4" fillId="0" borderId="7" xfId="0" applyNumberFormat="1" applyFont="1" applyBorder="1" applyAlignment="1">
      <alignment horizontal="right" vertical="top"/>
    </xf>
    <xf numFmtId="0" fontId="10" fillId="0" borderId="0" xfId="2" applyFont="1"/>
    <xf numFmtId="166" fontId="2" fillId="0" borderId="0" xfId="2" applyNumberFormat="1" applyFont="1"/>
    <xf numFmtId="44" fontId="2" fillId="0" borderId="0" xfId="2" applyNumberFormat="1" applyFont="1"/>
    <xf numFmtId="44" fontId="9" fillId="0" borderId="0" xfId="0" applyNumberFormat="1" applyFont="1"/>
    <xf numFmtId="0" fontId="9" fillId="0" borderId="0" xfId="0" applyFont="1"/>
    <xf numFmtId="0" fontId="10" fillId="0" borderId="0" xfId="0" applyFont="1"/>
    <xf numFmtId="0" fontId="11" fillId="0" borderId="0" xfId="0" applyFont="1" applyAlignment="1">
      <alignment vertical="top"/>
    </xf>
    <xf numFmtId="0" fontId="14" fillId="0" borderId="0" xfId="0" applyFont="1"/>
    <xf numFmtId="0" fontId="2" fillId="0" borderId="0" xfId="0" applyFont="1"/>
    <xf numFmtId="0" fontId="3" fillId="0" borderId="0" xfId="2" applyFont="1" applyAlignment="1">
      <alignment horizontal="left" vertical="top" wrapText="1"/>
    </xf>
    <xf numFmtId="0" fontId="9" fillId="0" borderId="0" xfId="7" applyFont="1"/>
    <xf numFmtId="0" fontId="5" fillId="0" borderId="0" xfId="2" applyFont="1" applyAlignment="1">
      <alignment horizontal="left" vertical="top" wrapText="1"/>
    </xf>
    <xf numFmtId="49" fontId="2" fillId="0" borderId="2" xfId="14" applyNumberFormat="1" applyFont="1" applyBorder="1" applyAlignment="1">
      <alignment horizontal="left" vertical="top"/>
    </xf>
    <xf numFmtId="0" fontId="4" fillId="0" borderId="2" xfId="9" applyFont="1" applyBorder="1" applyAlignment="1">
      <alignment horizontal="center" vertical="center"/>
    </xf>
    <xf numFmtId="49" fontId="4" fillId="0" borderId="3" xfId="2" applyNumberFormat="1" applyFont="1" applyBorder="1" applyAlignment="1">
      <alignment horizontal="left" vertical="top"/>
    </xf>
    <xf numFmtId="172" fontId="4" fillId="0" borderId="0" xfId="8" applyNumberFormat="1" applyFont="1" applyFill="1" applyBorder="1" applyAlignment="1">
      <alignment horizontal="right"/>
    </xf>
    <xf numFmtId="172" fontId="4" fillId="0" borderId="1" xfId="8" applyNumberFormat="1" applyFont="1" applyFill="1" applyBorder="1" applyAlignment="1">
      <alignment horizontal="right"/>
    </xf>
    <xf numFmtId="49" fontId="4" fillId="0" borderId="7" xfId="2" applyNumberFormat="1" applyFont="1" applyBorder="1" applyAlignment="1">
      <alignment horizontal="left" vertical="top"/>
    </xf>
    <xf numFmtId="172" fontId="4" fillId="0" borderId="6" xfId="8" applyNumberFormat="1" applyFont="1" applyFill="1" applyBorder="1" applyAlignment="1">
      <alignment horizontal="right"/>
    </xf>
    <xf numFmtId="172" fontId="4" fillId="0" borderId="8" xfId="8" applyNumberFormat="1" applyFont="1" applyFill="1" applyBorder="1" applyAlignment="1">
      <alignment horizontal="right"/>
    </xf>
    <xf numFmtId="0" fontId="2" fillId="0" borderId="0" xfId="7"/>
    <xf numFmtId="171" fontId="2" fillId="0" borderId="0" xfId="7" applyNumberFormat="1"/>
    <xf numFmtId="170" fontId="2" fillId="0" borderId="0" xfId="7" applyNumberFormat="1"/>
    <xf numFmtId="43" fontId="2" fillId="0" borderId="0" xfId="7" applyNumberFormat="1"/>
  </cellXfs>
  <cellStyles count="17">
    <cellStyle name="Dezimal 2" xfId="6" xr:uid="{00000000-0005-0000-0000-000000000000}"/>
    <cellStyle name="Komma 2" xfId="8" xr:uid="{F75049CB-3D20-4445-84F3-24A189F7A3E7}"/>
    <cellStyle name="Prozent" xfId="1" builtinId="5"/>
    <cellStyle name="Prozent 2" xfId="3" xr:uid="{00000000-0005-0000-0000-000002000000}"/>
    <cellStyle name="Prozent 2 2" xfId="5" xr:uid="{00000000-0005-0000-0000-000003000000}"/>
    <cellStyle name="Prozent 3" xfId="4" xr:uid="{00000000-0005-0000-0000-000004000000}"/>
    <cellStyle name="Prozent 3 2" xfId="11" xr:uid="{7AE2A061-4413-4E24-97FD-4623219C2749}"/>
    <cellStyle name="Prozent 4" xfId="12" xr:uid="{FC11BA73-CA7F-44F4-B4A0-B951926D264D}"/>
    <cellStyle name="Standard" xfId="0" builtinId="0"/>
    <cellStyle name="Standard 2" xfId="2" xr:uid="{00000000-0005-0000-0000-000006000000}"/>
    <cellStyle name="Standard 2 2" xfId="13" xr:uid="{02845699-F746-42FA-ACDE-E14D0084DC4A}"/>
    <cellStyle name="Standard 3" xfId="7" xr:uid="{4A7F1047-3BF8-4FEE-9E92-8500E969DB0E}"/>
    <cellStyle name="Standard 4" xfId="15" xr:uid="{51E95909-6A47-4183-9D7D-7F44E6D9E740}"/>
    <cellStyle name="Standard 5" xfId="16" xr:uid="{ABBF4C5E-6022-4894-91B2-0F76AE5E7EF8}"/>
    <cellStyle name="Standard_AHV 1_1 &amp; 1_2" xfId="14" xr:uid="{3AA516C2-C1DB-41CC-8990-5A6CC9EE2DA7}"/>
    <cellStyle name="Standard_T 01.1 97Daten" xfId="9" xr:uid="{8AE09514-E117-48C9-A52A-5AA85FCB9605}"/>
    <cellStyle name="Standard_T 01.6 97Daten" xfId="10" xr:uid="{8C2D0863-2183-4741-9712-7B46F0C2F4D8}"/>
  </cellStyles>
  <dxfs count="0"/>
  <tableStyles count="0" defaultTableStyle="TableStyleMedium9" defaultPivotStyle="PivotStyleLight16"/>
  <colors>
    <mruColors>
      <color rgb="FF00B050"/>
      <color rgb="FFDEE3FE"/>
      <color rgb="FFFFB9B9"/>
      <color rgb="FFFF9F3F"/>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EO_APG_2.0!$A$106</c:f>
              <c:strCache>
                <c:ptCount val="1"/>
                <c:pt idx="0">
                  <c:v>Recettes (résultat d’exploitation) / Einnahmen (Betriebsergebnis)</c:v>
                </c:pt>
              </c:strCache>
            </c:strRef>
          </c:tx>
          <c:invertIfNegative val="0"/>
          <c:cat>
            <c:numRef>
              <c:f>EO_APG_2.0!$BD$105:$BX$105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EO_APG_2.0!$BD$106:$BX$106</c:f>
              <c:numCache>
                <c:formatCode>_ * #,##0.000000_ ;_ * \-#,##0.000000_ ;_ * "-"??_ ;_ @_ </c:formatCode>
                <c:ptCount val="21"/>
                <c:pt idx="0">
                  <c:v>2.5899074600687438E-2</c:v>
                </c:pt>
                <c:pt idx="1">
                  <c:v>7.0645183029484609E-2</c:v>
                </c:pt>
                <c:pt idx="2">
                  <c:v>-2.4268489642683133E-2</c:v>
                </c:pt>
                <c:pt idx="3">
                  <c:v>-6.0313991019106332E-2</c:v>
                </c:pt>
                <c:pt idx="4">
                  <c:v>-0.17387240090871725</c:v>
                </c:pt>
                <c:pt idx="5">
                  <c:v>0.36773831780455118</c:v>
                </c:pt>
                <c:pt idx="6">
                  <c:v>-5.182753212638426E-2</c:v>
                </c:pt>
                <c:pt idx="7">
                  <c:v>0.69792733832952059</c:v>
                </c:pt>
                <c:pt idx="8">
                  <c:v>2.6567802035606658E-2</c:v>
                </c:pt>
                <c:pt idx="9">
                  <c:v>1.4822329195296182E-2</c:v>
                </c:pt>
                <c:pt idx="10">
                  <c:v>3.3072018432748637E-2</c:v>
                </c:pt>
                <c:pt idx="11">
                  <c:v>-1.4960791322994478E-2</c:v>
                </c:pt>
                <c:pt idx="12">
                  <c:v>-6.4554138400345698E-2</c:v>
                </c:pt>
                <c:pt idx="13">
                  <c:v>2.5068218913646165E-2</c:v>
                </c:pt>
                <c:pt idx="14">
                  <c:v>-3.8708045177530903E-2</c:v>
                </c:pt>
                <c:pt idx="15">
                  <c:v>0.10095717107466123</c:v>
                </c:pt>
                <c:pt idx="16">
                  <c:v>-8.9269134667931734E-3</c:v>
                </c:pt>
                <c:pt idx="17">
                  <c:v>0.15067665797126531</c:v>
                </c:pt>
                <c:pt idx="18">
                  <c:v>-8.9729791619731325E-2</c:v>
                </c:pt>
                <c:pt idx="19">
                  <c:v>0.16970391057047254</c:v>
                </c:pt>
                <c:pt idx="20">
                  <c:v>5.5474941495829419E-2</c:v>
                </c:pt>
              </c:numCache>
            </c:numRef>
          </c:val>
          <c:extLst>
            <c:ext xmlns:c16="http://schemas.microsoft.com/office/drawing/2014/chart" uri="{C3380CC4-5D6E-409C-BE32-E72D297353CC}">
              <c16:uniqueId val="{00000000-20DF-47F5-9E76-07C1FA9CD1BC}"/>
            </c:ext>
          </c:extLst>
        </c:ser>
        <c:ser>
          <c:idx val="1"/>
          <c:order val="1"/>
          <c:tx>
            <c:strRef>
              <c:f>EO_APG_2.0!$A$107</c:f>
              <c:strCache>
                <c:ptCount val="1"/>
                <c:pt idx="0">
                  <c:v>Dépenses / Ausgaben</c:v>
                </c:pt>
              </c:strCache>
            </c:strRef>
          </c:tx>
          <c:invertIfNegative val="0"/>
          <c:cat>
            <c:numRef>
              <c:f>EO_APG_2.0!$BD$105:$BX$105</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EO_APG_2.0!$BD$107:$BX$107</c:f>
              <c:numCache>
                <c:formatCode>_ * #,##0.000000_ ;_ * \-#,##0.000000_ ;_ * "-"??_ ;_ @_ </c:formatCode>
                <c:ptCount val="21"/>
                <c:pt idx="0">
                  <c:v>-0.21737018855056628</c:v>
                </c:pt>
                <c:pt idx="1">
                  <c:v>0.52905881527545917</c:v>
                </c:pt>
                <c:pt idx="2">
                  <c:v>0.56897336671007537</c:v>
                </c:pt>
                <c:pt idx="3">
                  <c:v>1.1679969592190842E-2</c:v>
                </c:pt>
                <c:pt idx="4">
                  <c:v>7.519421490017264E-2</c:v>
                </c:pt>
                <c:pt idx="5">
                  <c:v>6.8267940192431917E-2</c:v>
                </c:pt>
                <c:pt idx="6">
                  <c:v>4.4685160662122608E-2</c:v>
                </c:pt>
                <c:pt idx="7">
                  <c:v>4.7687692808217339E-3</c:v>
                </c:pt>
                <c:pt idx="8">
                  <c:v>-3.1617237718878054E-3</c:v>
                </c:pt>
                <c:pt idx="9">
                  <c:v>2.0325554439809351E-2</c:v>
                </c:pt>
                <c:pt idx="10">
                  <c:v>1.8376774432089731E-2</c:v>
                </c:pt>
                <c:pt idx="11">
                  <c:v>2.0656778261515369E-2</c:v>
                </c:pt>
                <c:pt idx="12">
                  <c:v>2.5009281828950722E-2</c:v>
                </c:pt>
                <c:pt idx="13">
                  <c:v>-1.235243459746458E-2</c:v>
                </c:pt>
                <c:pt idx="14">
                  <c:v>-2.492367367528461E-2</c:v>
                </c:pt>
                <c:pt idx="15">
                  <c:v>8.5641684916203161E-3</c:v>
                </c:pt>
                <c:pt idx="16">
                  <c:v>-3.4175886841564099E-2</c:v>
                </c:pt>
                <c:pt idx="17">
                  <c:v>0.13873488871220696</c:v>
                </c:pt>
                <c:pt idx="18">
                  <c:v>5.336727736027491E-3</c:v>
                </c:pt>
                <c:pt idx="19">
                  <c:v>5.9291238438840307E-2</c:v>
                </c:pt>
                <c:pt idx="20">
                  <c:v>2.4390189655446457E-2</c:v>
                </c:pt>
              </c:numCache>
            </c:numRef>
          </c:val>
          <c:extLst>
            <c:ext xmlns:c16="http://schemas.microsoft.com/office/drawing/2014/chart" uri="{C3380CC4-5D6E-409C-BE32-E72D297353CC}">
              <c16:uniqueId val="{00000001-20DF-47F5-9E76-07C1FA9CD1BC}"/>
            </c:ext>
          </c:extLst>
        </c:ser>
        <c:dLbls>
          <c:showLegendKey val="0"/>
          <c:showVal val="0"/>
          <c:showCatName val="0"/>
          <c:showSerName val="0"/>
          <c:showPercent val="0"/>
          <c:showBubbleSize val="0"/>
        </c:dLbls>
        <c:gapWidth val="75"/>
        <c:overlap val="-25"/>
        <c:axId val="499924024"/>
        <c:axId val="499924416"/>
      </c:barChart>
      <c:catAx>
        <c:axId val="499924024"/>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499924416"/>
        <c:crosses val="autoZero"/>
        <c:auto val="1"/>
        <c:lblAlgn val="ctr"/>
        <c:lblOffset val="100"/>
        <c:tickLblSkip val="2"/>
        <c:noMultiLvlLbl val="0"/>
      </c:catAx>
      <c:valAx>
        <c:axId val="499924416"/>
        <c:scaling>
          <c:orientation val="minMax"/>
          <c:max val="0.60000000000000064"/>
          <c:min val="-0.2"/>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499924024"/>
        <c:crosses val="autoZero"/>
        <c:crossBetween val="between"/>
        <c:majorUnit val="0.1"/>
      </c:valAx>
    </c:plotArea>
    <c:legend>
      <c:legendPos val="b"/>
      <c:overlay val="0"/>
    </c:legend>
    <c:plotVisOnly val="1"/>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2237930638876"/>
          <c:y val="3.3908976675366007E-2"/>
          <c:w val="0.85660596044667792"/>
          <c:h val="0.88536585365856602"/>
        </c:manualLayout>
      </c:layout>
      <c:barChart>
        <c:barDir val="col"/>
        <c:grouping val="clustered"/>
        <c:varyColors val="0"/>
        <c:ser>
          <c:idx val="3"/>
          <c:order val="3"/>
          <c:tx>
            <c:strRef>
              <c:f>EO_APG_2.1!$A$25:$B$25</c:f>
              <c:strCache>
                <c:ptCount val="2"/>
                <c:pt idx="0">
                  <c:v>Capital</c:v>
                </c:pt>
                <c:pt idx="1">
                  <c:v>Kapital</c:v>
                </c:pt>
              </c:strCache>
            </c:strRef>
          </c:tx>
          <c:spPr>
            <a:solidFill>
              <a:schemeClr val="bg1">
                <a:lumMod val="85000"/>
              </a:schemeClr>
            </a:solidFill>
            <a:ln>
              <a:solidFill>
                <a:schemeClr val="bg1">
                  <a:lumMod val="85000"/>
                </a:schemeClr>
              </a:solidFill>
            </a:ln>
          </c:spPr>
          <c:invertIfNegative val="0"/>
          <c:cat>
            <c:numRef>
              <c:f>EO_APG_2.1!$C$21:$BV$21</c:f>
              <c:numCache>
                <c:formatCode>General</c:formatCode>
                <c:ptCount val="72"/>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pt idx="71">
                  <c:v>2024</c:v>
                </c:pt>
              </c:numCache>
            </c:numRef>
          </c:cat>
          <c:val>
            <c:numRef>
              <c:f>EO_APG_2.1!$C$25:$BV$25</c:f>
              <c:numCache>
                <c:formatCode>_ * #,##0.000_ ;_ * \-#,##0.000_ ;_ * "-"??_ ;_ @_ </c:formatCode>
                <c:ptCount val="72"/>
                <c:pt idx="0">
                  <c:v>389.9</c:v>
                </c:pt>
                <c:pt idx="1">
                  <c:v>340.2</c:v>
                </c:pt>
                <c:pt idx="2">
                  <c:v>292.10000000000002</c:v>
                </c:pt>
                <c:pt idx="3">
                  <c:v>241.4</c:v>
                </c:pt>
                <c:pt idx="4">
                  <c:v>195.7</c:v>
                </c:pt>
                <c:pt idx="5">
                  <c:v>141.9</c:v>
                </c:pt>
                <c:pt idx="6">
                  <c:v>88.170773319999995</c:v>
                </c:pt>
                <c:pt idx="7">
                  <c:v>102.03579547</c:v>
                </c:pt>
                <c:pt idx="8">
                  <c:v>122.24356397</c:v>
                </c:pt>
                <c:pt idx="9">
                  <c:v>141.02203792</c:v>
                </c:pt>
                <c:pt idx="10">
                  <c:v>168.88190026999999</c:v>
                </c:pt>
                <c:pt idx="11">
                  <c:v>170.50657042</c:v>
                </c:pt>
                <c:pt idx="12">
                  <c:v>173.18913961999999</c:v>
                </c:pt>
                <c:pt idx="13">
                  <c:v>184.91192527000001</c:v>
                </c:pt>
                <c:pt idx="14">
                  <c:v>209.61357752000001</c:v>
                </c:pt>
                <c:pt idx="15">
                  <c:v>235.17665912000001</c:v>
                </c:pt>
                <c:pt idx="16">
                  <c:v>208.39257877</c:v>
                </c:pt>
                <c:pt idx="17">
                  <c:v>193.73028962000001</c:v>
                </c:pt>
                <c:pt idx="18">
                  <c:v>199.08267702000001</c:v>
                </c:pt>
                <c:pt idx="19">
                  <c:v>236.87434127</c:v>
                </c:pt>
                <c:pt idx="20">
                  <c:v>305.81329851999999</c:v>
                </c:pt>
                <c:pt idx="21">
                  <c:v>329.45401212999997</c:v>
                </c:pt>
                <c:pt idx="22">
                  <c:v>423.94852788000003</c:v>
                </c:pt>
                <c:pt idx="23">
                  <c:v>490.79857588000004</c:v>
                </c:pt>
                <c:pt idx="24">
                  <c:v>552.34224943000004</c:v>
                </c:pt>
                <c:pt idx="25">
                  <c:v>651.66441683000005</c:v>
                </c:pt>
                <c:pt idx="26">
                  <c:v>738.91776898000001</c:v>
                </c:pt>
                <c:pt idx="27">
                  <c:v>904.44809182999995</c:v>
                </c:pt>
                <c:pt idx="28">
                  <c:v>1075.68583403</c:v>
                </c:pt>
                <c:pt idx="29">
                  <c:v>1273.5492672299999</c:v>
                </c:pt>
                <c:pt idx="30">
                  <c:v>1442.43339638</c:v>
                </c:pt>
                <c:pt idx="31">
                  <c:v>1631.46261983</c:v>
                </c:pt>
                <c:pt idx="32">
                  <c:v>1802.88246837</c:v>
                </c:pt>
                <c:pt idx="33">
                  <c:v>2052.5543987699998</c:v>
                </c:pt>
                <c:pt idx="34">
                  <c:v>2342.4492645199998</c:v>
                </c:pt>
                <c:pt idx="35">
                  <c:v>2402.7949448499999</c:v>
                </c:pt>
                <c:pt idx="36">
                  <c:v>2482.8527916200001</c:v>
                </c:pt>
                <c:pt idx="37">
                  <c:v>2657.4400486099998</c:v>
                </c:pt>
                <c:pt idx="38">
                  <c:v>2920.7488109800001</c:v>
                </c:pt>
                <c:pt idx="39">
                  <c:v>3243.1720667999998</c:v>
                </c:pt>
                <c:pt idx="40">
                  <c:v>3662.3931535800002</c:v>
                </c:pt>
                <c:pt idx="41">
                  <c:v>4118.2403276799996</c:v>
                </c:pt>
                <c:pt idx="42">
                  <c:v>4357.1924674600004</c:v>
                </c:pt>
                <c:pt idx="43">
                  <c:v>4613.4252940899996</c:v>
                </c:pt>
                <c:pt idx="44">
                  <c:v>5000.0679671199996</c:v>
                </c:pt>
                <c:pt idx="45">
                  <c:v>3050.7447263899999</c:v>
                </c:pt>
                <c:pt idx="46">
                  <c:v>3263.4959126499998</c:v>
                </c:pt>
                <c:pt idx="47">
                  <c:v>3455.0086329800001</c:v>
                </c:pt>
                <c:pt idx="48">
                  <c:v>3574.6122811700002</c:v>
                </c:pt>
                <c:pt idx="49">
                  <c:v>3544.5492228100002</c:v>
                </c:pt>
                <c:pt idx="50">
                  <c:v>2273.5439806100003</c:v>
                </c:pt>
                <c:pt idx="51">
                  <c:v>2679.5788686199999</c:v>
                </c:pt>
                <c:pt idx="52">
                  <c:v>2861.9498073999998</c:v>
                </c:pt>
                <c:pt idx="53">
                  <c:v>2540.55191418</c:v>
                </c:pt>
                <c:pt idx="54">
                  <c:v>2143.4610842000002</c:v>
                </c:pt>
                <c:pt idx="55">
                  <c:v>1482.64551549</c:v>
                </c:pt>
                <c:pt idx="56">
                  <c:v>1009.01903282</c:v>
                </c:pt>
                <c:pt idx="57">
                  <c:v>411.83181610000003</c:v>
                </c:pt>
                <c:pt idx="58">
                  <c:v>509.09935842000004</c:v>
                </c:pt>
                <c:pt idx="59">
                  <c:v>656.83972765999999</c:v>
                </c:pt>
                <c:pt idx="60">
                  <c:v>797.9333260599999</c:v>
                </c:pt>
                <c:pt idx="61">
                  <c:v>967.76920098000005</c:v>
                </c:pt>
                <c:pt idx="62">
                  <c:v>1075.63761133</c:v>
                </c:pt>
                <c:pt idx="63">
                  <c:v>1024.02263657</c:v>
                </c:pt>
                <c:pt idx="64">
                  <c:v>1036.43214345</c:v>
                </c:pt>
                <c:pt idx="65">
                  <c:v>1024.5976614599999</c:v>
                </c:pt>
                <c:pt idx="66">
                  <c:v>1166.8799376200002</c:v>
                </c:pt>
                <c:pt idx="67">
                  <c:v>1350.69878584</c:v>
                </c:pt>
                <c:pt idx="68">
                  <c:v>1581.7688109800001</c:v>
                </c:pt>
                <c:pt idx="69">
                  <c:v>1614.8426516500001</c:v>
                </c:pt>
                <c:pt idx="70">
                  <c:v>1860.50492525</c:v>
                </c:pt>
                <c:pt idx="71">
                  <c:v>2181.5205931300002</c:v>
                </c:pt>
              </c:numCache>
            </c:numRef>
          </c:val>
          <c:extLst>
            <c:ext xmlns:c16="http://schemas.microsoft.com/office/drawing/2014/chart" uri="{C3380CC4-5D6E-409C-BE32-E72D297353CC}">
              <c16:uniqueId val="{00000000-E452-4F78-8C5A-70F457C9822D}"/>
            </c:ext>
          </c:extLst>
        </c:ser>
        <c:dLbls>
          <c:showLegendKey val="0"/>
          <c:showVal val="0"/>
          <c:showCatName val="0"/>
          <c:showSerName val="0"/>
          <c:showPercent val="0"/>
          <c:showBubbleSize val="0"/>
        </c:dLbls>
        <c:gapWidth val="150"/>
        <c:axId val="668172888"/>
        <c:axId val="668180104"/>
      </c:barChart>
      <c:lineChart>
        <c:grouping val="standard"/>
        <c:varyColors val="0"/>
        <c:ser>
          <c:idx val="2"/>
          <c:order val="0"/>
          <c:tx>
            <c:strRef>
              <c:f>EO_APG_2.1!$A$22:$B$22</c:f>
              <c:strCache>
                <c:ptCount val="2"/>
                <c:pt idx="0">
                  <c:v>Recettes (résultat de répartition)</c:v>
                </c:pt>
                <c:pt idx="1">
                  <c:v>Einnahmen (Umlageergebnis)</c:v>
                </c:pt>
              </c:strCache>
            </c:strRef>
          </c:tx>
          <c:spPr>
            <a:ln>
              <a:solidFill>
                <a:schemeClr val="accent4">
                  <a:lumMod val="90000"/>
                </a:schemeClr>
              </a:solidFill>
            </a:ln>
          </c:spPr>
          <c:marker>
            <c:symbol val="none"/>
          </c:marker>
          <c:cat>
            <c:numRef>
              <c:f>EO_APG_2.1!$C$21:$BV$21</c:f>
              <c:numCache>
                <c:formatCode>General</c:formatCode>
                <c:ptCount val="72"/>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pt idx="71">
                  <c:v>2024</c:v>
                </c:pt>
              </c:numCache>
            </c:numRef>
          </c:cat>
          <c:val>
            <c:numRef>
              <c:f>EO_APG_2.1!$C$22:$BV$22</c:f>
              <c:numCache>
                <c:formatCode>_ * #,##0.000_ ;_ * \-#,##0.000_ ;_ * "-"??_ ;_ @_ </c:formatCode>
                <c:ptCount val="72"/>
                <c:pt idx="0">
                  <c:v>0</c:v>
                </c:pt>
                <c:pt idx="1">
                  <c:v>0</c:v>
                </c:pt>
                <c:pt idx="2">
                  <c:v>0</c:v>
                </c:pt>
                <c:pt idx="3">
                  <c:v>0</c:v>
                </c:pt>
                <c:pt idx="4">
                  <c:v>0</c:v>
                </c:pt>
                <c:pt idx="5">
                  <c:v>0</c:v>
                </c:pt>
                <c:pt idx="6">
                  <c:v>0</c:v>
                </c:pt>
                <c:pt idx="7">
                  <c:v>74.958605700000007</c:v>
                </c:pt>
                <c:pt idx="8">
                  <c:v>88.734255149999996</c:v>
                </c:pt>
                <c:pt idx="9">
                  <c:v>99.870194549999994</c:v>
                </c:pt>
                <c:pt idx="10">
                  <c:v>111.48882565</c:v>
                </c:pt>
                <c:pt idx="11">
                  <c:v>122.86754790000001</c:v>
                </c:pt>
                <c:pt idx="12">
                  <c:v>134.81746369999999</c:v>
                </c:pt>
                <c:pt idx="13">
                  <c:v>143.84154394999999</c:v>
                </c:pt>
                <c:pt idx="14">
                  <c:v>156.6741394</c:v>
                </c:pt>
                <c:pt idx="15">
                  <c:v>166.17112305000001</c:v>
                </c:pt>
                <c:pt idx="16">
                  <c:v>179.87985230000001</c:v>
                </c:pt>
                <c:pt idx="17">
                  <c:v>199.77652979999999</c:v>
                </c:pt>
                <c:pt idx="18">
                  <c:v>228.87077439999999</c:v>
                </c:pt>
                <c:pt idx="19">
                  <c:v>256.61226625</c:v>
                </c:pt>
                <c:pt idx="20">
                  <c:v>290.50208039999995</c:v>
                </c:pt>
                <c:pt idx="21">
                  <c:v>327.76813200999999</c:v>
                </c:pt>
                <c:pt idx="22">
                  <c:v>415.02316300000001</c:v>
                </c:pt>
                <c:pt idx="23">
                  <c:v>512.53829155000005</c:v>
                </c:pt>
                <c:pt idx="24">
                  <c:v>526.87412100000006</c:v>
                </c:pt>
                <c:pt idx="25">
                  <c:v>544.38432</c:v>
                </c:pt>
                <c:pt idx="26">
                  <c:v>571.39159299999994</c:v>
                </c:pt>
                <c:pt idx="27">
                  <c:v>618.62991199999999</c:v>
                </c:pt>
                <c:pt idx="28">
                  <c:v>667.28263100000004</c:v>
                </c:pt>
                <c:pt idx="29">
                  <c:v>721.36527999999998</c:v>
                </c:pt>
                <c:pt idx="30">
                  <c:v>753.82133900000008</c:v>
                </c:pt>
                <c:pt idx="31">
                  <c:v>787.173676</c:v>
                </c:pt>
                <c:pt idx="32">
                  <c:v>816.59977599999991</c:v>
                </c:pt>
                <c:pt idx="33">
                  <c:v>879.62681799999996</c:v>
                </c:pt>
                <c:pt idx="34">
                  <c:v>924.46337899999992</c:v>
                </c:pt>
                <c:pt idx="35">
                  <c:v>825.75293700000009</c:v>
                </c:pt>
                <c:pt idx="36">
                  <c:v>880.30762500000003</c:v>
                </c:pt>
                <c:pt idx="37">
                  <c:v>958.10780899999997</c:v>
                </c:pt>
                <c:pt idx="38">
                  <c:v>1034.6837840000001</c:v>
                </c:pt>
                <c:pt idx="39">
                  <c:v>1076.5554769999999</c:v>
                </c:pt>
                <c:pt idx="40">
                  <c:v>1095.115305</c:v>
                </c:pt>
                <c:pt idx="41">
                  <c:v>1094.3645610000001</c:v>
                </c:pt>
                <c:pt idx="42">
                  <c:v>668.68641600000001</c:v>
                </c:pt>
                <c:pt idx="43">
                  <c:v>672.69238499999994</c:v>
                </c:pt>
                <c:pt idx="44">
                  <c:v>666.66344900000001</c:v>
                </c:pt>
                <c:pt idx="45">
                  <c:v>681.17940699999997</c:v>
                </c:pt>
                <c:pt idx="46">
                  <c:v>701.68996300000003</c:v>
                </c:pt>
                <c:pt idx="47">
                  <c:v>734.05274799999995</c:v>
                </c:pt>
                <c:pt idx="48">
                  <c:v>774.10071700000003</c:v>
                </c:pt>
                <c:pt idx="49">
                  <c:v>786.715958</c:v>
                </c:pt>
                <c:pt idx="50">
                  <c:v>804.33283500000005</c:v>
                </c:pt>
                <c:pt idx="51">
                  <c:v>818.28113399999995</c:v>
                </c:pt>
                <c:pt idx="52">
                  <c:v>834.72185300000001</c:v>
                </c:pt>
                <c:pt idx="53">
                  <c:v>863.69039999999995</c:v>
                </c:pt>
                <c:pt idx="54">
                  <c:v>907.42060300000003</c:v>
                </c:pt>
                <c:pt idx="55">
                  <c:v>949.97109699999999</c:v>
                </c:pt>
                <c:pt idx="56">
                  <c:v>979.51818800000001</c:v>
                </c:pt>
                <c:pt idx="57">
                  <c:v>985.024001</c:v>
                </c:pt>
                <c:pt idx="58">
                  <c:v>1702.79663478</c:v>
                </c:pt>
                <c:pt idx="59">
                  <c:v>1726.52178252</c:v>
                </c:pt>
                <c:pt idx="60">
                  <c:v>1766.2431817000002</c:v>
                </c:pt>
                <c:pt idx="61">
                  <c:v>1790.3472376500001</c:v>
                </c:pt>
                <c:pt idx="62">
                  <c:v>1818.2256282999999</c:v>
                </c:pt>
                <c:pt idx="63">
                  <c:v>1658.47167988</c:v>
                </c:pt>
                <c:pt idx="64">
                  <c:v>1675.3751427699999</c:v>
                </c:pt>
                <c:pt idx="65">
                  <c:v>1706.2279753200003</c:v>
                </c:pt>
                <c:pt idx="66">
                  <c:v>1748.8884448000001</c:v>
                </c:pt>
                <c:pt idx="67">
                  <c:v>1771.6765546900001</c:v>
                </c:pt>
                <c:pt idx="68">
                  <c:v>2029.2839508899997</c:v>
                </c:pt>
                <c:pt idx="69">
                  <c:v>2091.99988859</c:v>
                </c:pt>
                <c:pt idx="70">
                  <c:v>2158.5179282899999</c:v>
                </c:pt>
                <c:pt idx="71">
                  <c:v>2229.8959286100003</c:v>
                </c:pt>
              </c:numCache>
            </c:numRef>
          </c:val>
          <c:smooth val="0"/>
          <c:extLst>
            <c:ext xmlns:c16="http://schemas.microsoft.com/office/drawing/2014/chart" uri="{C3380CC4-5D6E-409C-BE32-E72D297353CC}">
              <c16:uniqueId val="{00000001-E452-4F78-8C5A-70F457C9822D}"/>
            </c:ext>
          </c:extLst>
        </c:ser>
        <c:ser>
          <c:idx val="0"/>
          <c:order val="1"/>
          <c:tx>
            <c:strRef>
              <c:f>EO_APG_2.1!$A$23:$B$23</c:f>
              <c:strCache>
                <c:ptCount val="2"/>
                <c:pt idx="0">
                  <c:v>Recettes (résultat d’exploitation)</c:v>
                </c:pt>
                <c:pt idx="1">
                  <c:v>Einnahmen (Betriebsergebnis)</c:v>
                </c:pt>
              </c:strCache>
            </c:strRef>
          </c:tx>
          <c:spPr>
            <a:ln w="28575">
              <a:solidFill>
                <a:schemeClr val="accent4">
                  <a:lumMod val="50000"/>
                </a:schemeClr>
              </a:solidFill>
              <a:prstDash val="solid"/>
            </a:ln>
          </c:spPr>
          <c:marker>
            <c:symbol val="none"/>
          </c:marker>
          <c:cat>
            <c:numRef>
              <c:f>EO_APG_2.1!$C$21:$BV$21</c:f>
              <c:numCache>
                <c:formatCode>General</c:formatCode>
                <c:ptCount val="72"/>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pt idx="71">
                  <c:v>2024</c:v>
                </c:pt>
              </c:numCache>
            </c:numRef>
          </c:cat>
          <c:val>
            <c:numRef>
              <c:f>EO_APG_2.1!$C$23:$BV$23</c:f>
              <c:numCache>
                <c:formatCode>_ * #,##0.000_ ;_ * \-#,##0.000_ ;_ * "-"??_ ;_ @_ </c:formatCode>
                <c:ptCount val="72"/>
                <c:pt idx="0">
                  <c:v>12.6</c:v>
                </c:pt>
                <c:pt idx="1">
                  <c:v>0</c:v>
                </c:pt>
                <c:pt idx="2">
                  <c:v>0</c:v>
                </c:pt>
                <c:pt idx="3">
                  <c:v>0</c:v>
                </c:pt>
                <c:pt idx="4">
                  <c:v>0</c:v>
                </c:pt>
                <c:pt idx="5">
                  <c:v>0</c:v>
                </c:pt>
                <c:pt idx="6">
                  <c:v>0</c:v>
                </c:pt>
                <c:pt idx="7">
                  <c:v>77.742172450000012</c:v>
                </c:pt>
                <c:pt idx="8">
                  <c:v>92.022999399999989</c:v>
                </c:pt>
                <c:pt idx="9">
                  <c:v>103.83319005</c:v>
                </c:pt>
                <c:pt idx="10">
                  <c:v>116.33798455</c:v>
                </c:pt>
                <c:pt idx="11">
                  <c:v>128.04714010000001</c:v>
                </c:pt>
                <c:pt idx="12">
                  <c:v>140.17915825</c:v>
                </c:pt>
                <c:pt idx="13">
                  <c:v>149.64422759999999</c:v>
                </c:pt>
                <c:pt idx="14">
                  <c:v>163.11661180000002</c:v>
                </c:pt>
                <c:pt idx="15">
                  <c:v>173.50779555</c:v>
                </c:pt>
                <c:pt idx="16">
                  <c:v>187.72711320000002</c:v>
                </c:pt>
                <c:pt idx="17">
                  <c:v>206.79744309999998</c:v>
                </c:pt>
                <c:pt idx="18">
                  <c:v>235.9816223</c:v>
                </c:pt>
                <c:pt idx="19">
                  <c:v>264.53979905</c:v>
                </c:pt>
                <c:pt idx="20">
                  <c:v>300.10523254999998</c:v>
                </c:pt>
                <c:pt idx="21">
                  <c:v>340.36424301</c:v>
                </c:pt>
                <c:pt idx="22">
                  <c:v>429.08520915000003</c:v>
                </c:pt>
                <c:pt idx="23">
                  <c:v>530.42506975000003</c:v>
                </c:pt>
                <c:pt idx="24">
                  <c:v>546.9027450000001</c:v>
                </c:pt>
                <c:pt idx="25">
                  <c:v>566.58112300000005</c:v>
                </c:pt>
                <c:pt idx="26">
                  <c:v>595.82428099999993</c:v>
                </c:pt>
                <c:pt idx="27">
                  <c:v>648.00397299999997</c:v>
                </c:pt>
                <c:pt idx="28">
                  <c:v>705.06554600000004</c:v>
                </c:pt>
                <c:pt idx="29">
                  <c:v>766.915209</c:v>
                </c:pt>
                <c:pt idx="30">
                  <c:v>805.40518200000008</c:v>
                </c:pt>
                <c:pt idx="31">
                  <c:v>845.68574699999999</c:v>
                </c:pt>
                <c:pt idx="32">
                  <c:v>882.46165099999985</c:v>
                </c:pt>
                <c:pt idx="33">
                  <c:v>951.23926599999993</c:v>
                </c:pt>
                <c:pt idx="34">
                  <c:v>1005.726781</c:v>
                </c:pt>
                <c:pt idx="35">
                  <c:v>909.17362100000014</c:v>
                </c:pt>
                <c:pt idx="36">
                  <c:v>971.62624100000005</c:v>
                </c:pt>
                <c:pt idx="37">
                  <c:v>1059.693867</c:v>
                </c:pt>
                <c:pt idx="38">
                  <c:v>1152.7742920000001</c:v>
                </c:pt>
                <c:pt idx="39">
                  <c:v>1209.834245</c:v>
                </c:pt>
                <c:pt idx="40">
                  <c:v>1249.6945040000001</c:v>
                </c:pt>
                <c:pt idx="41">
                  <c:v>1265.7860110000001</c:v>
                </c:pt>
                <c:pt idx="42">
                  <c:v>859.81289400000003</c:v>
                </c:pt>
                <c:pt idx="43">
                  <c:v>877.53693599999997</c:v>
                </c:pt>
                <c:pt idx="44">
                  <c:v>968.5233310000001</c:v>
                </c:pt>
                <c:pt idx="45">
                  <c:v>808.29573199999993</c:v>
                </c:pt>
                <c:pt idx="46">
                  <c:v>843.84449600000005</c:v>
                </c:pt>
                <c:pt idx="47">
                  <c:v>871.78901799999994</c:v>
                </c:pt>
                <c:pt idx="48">
                  <c:v>813.489687</c:v>
                </c:pt>
                <c:pt idx="49">
                  <c:v>661.96274800000003</c:v>
                </c:pt>
                <c:pt idx="50">
                  <c:v>932.36918200000002</c:v>
                </c:pt>
                <c:pt idx="51">
                  <c:v>956.51668099999995</c:v>
                </c:pt>
                <c:pt idx="52">
                  <c:v>1024.0899770000001</c:v>
                </c:pt>
                <c:pt idx="53">
                  <c:v>999.23685999999998</c:v>
                </c:pt>
                <c:pt idx="54">
                  <c:v>938.96889699999997</c:v>
                </c:pt>
                <c:pt idx="55">
                  <c:v>775.70812049999995</c:v>
                </c:pt>
                <c:pt idx="56">
                  <c:v>1060.96571984</c:v>
                </c:pt>
                <c:pt idx="57">
                  <c:v>1005.97848491</c:v>
                </c:pt>
                <c:pt idx="58">
                  <c:v>1708.0783713000001</c:v>
                </c:pt>
                <c:pt idx="59">
                  <c:v>1753.4582593299999</c:v>
                </c:pt>
                <c:pt idx="60">
                  <c:v>1779.4485948800002</c:v>
                </c:pt>
                <c:pt idx="61">
                  <c:v>1838.2985516100002</c:v>
                </c:pt>
                <c:pt idx="62">
                  <c:v>1810.79615059</c:v>
                </c:pt>
                <c:pt idx="63">
                  <c:v>1693.9017652699999</c:v>
                </c:pt>
                <c:pt idx="64">
                  <c:v>1736.36486554</c:v>
                </c:pt>
                <c:pt idx="65">
                  <c:v>1669.1535758800003</c:v>
                </c:pt>
                <c:pt idx="66">
                  <c:v>1837.66659899</c:v>
                </c:pt>
                <c:pt idx="67">
                  <c:v>1821.2619082800002</c:v>
                </c:pt>
                <c:pt idx="68">
                  <c:v>2095.6835659099997</c:v>
                </c:pt>
                <c:pt idx="69">
                  <c:v>1907.63831624</c:v>
                </c:pt>
                <c:pt idx="70">
                  <c:v>2231.3719984599998</c:v>
                </c:pt>
                <c:pt idx="71">
                  <c:v>2355.1572295300002</c:v>
                </c:pt>
              </c:numCache>
            </c:numRef>
          </c:val>
          <c:smooth val="0"/>
          <c:extLst>
            <c:ext xmlns:c16="http://schemas.microsoft.com/office/drawing/2014/chart" uri="{C3380CC4-5D6E-409C-BE32-E72D297353CC}">
              <c16:uniqueId val="{00000002-E452-4F78-8C5A-70F457C9822D}"/>
            </c:ext>
          </c:extLst>
        </c:ser>
        <c:ser>
          <c:idx val="1"/>
          <c:order val="2"/>
          <c:tx>
            <c:strRef>
              <c:f>EO_APG_2.1!$A$24:$B$24</c:f>
              <c:strCache>
                <c:ptCount val="2"/>
                <c:pt idx="0">
                  <c:v>Dépenses</c:v>
                </c:pt>
                <c:pt idx="1">
                  <c:v>Ausgaben</c:v>
                </c:pt>
              </c:strCache>
            </c:strRef>
          </c:tx>
          <c:spPr>
            <a:ln w="28575">
              <a:solidFill>
                <a:srgbClr val="C00000"/>
              </a:solidFill>
              <a:prstDash val="solid"/>
            </a:ln>
          </c:spPr>
          <c:marker>
            <c:symbol val="none"/>
          </c:marker>
          <c:cat>
            <c:numRef>
              <c:f>EO_APG_2.1!$C$21:$BV$21</c:f>
              <c:numCache>
                <c:formatCode>General</c:formatCode>
                <c:ptCount val="72"/>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pt idx="70">
                  <c:v>2023</c:v>
                </c:pt>
                <c:pt idx="71">
                  <c:v>2024</c:v>
                </c:pt>
              </c:numCache>
            </c:numRef>
          </c:cat>
          <c:val>
            <c:numRef>
              <c:f>EO_APG_2.1!$C$24:$BV$24</c:f>
              <c:numCache>
                <c:formatCode>_ * #,##0.000_ ;_ * \-#,##0.000_ ;_ * "-"??_ ;_ @_ </c:formatCode>
                <c:ptCount val="72"/>
                <c:pt idx="0">
                  <c:v>42.444069999999989</c:v>
                </c:pt>
                <c:pt idx="1">
                  <c:v>49.656069000000009</c:v>
                </c:pt>
                <c:pt idx="2">
                  <c:v>48.1</c:v>
                </c:pt>
                <c:pt idx="3">
                  <c:v>50.659262999999996</c:v>
                </c:pt>
                <c:pt idx="4">
                  <c:v>45.7</c:v>
                </c:pt>
                <c:pt idx="5">
                  <c:v>53.789023</c:v>
                </c:pt>
                <c:pt idx="6">
                  <c:v>53.7</c:v>
                </c:pt>
                <c:pt idx="7">
                  <c:v>63.877150299999997</c:v>
                </c:pt>
                <c:pt idx="8">
                  <c:v>71.815230900000017</c:v>
                </c:pt>
                <c:pt idx="9">
                  <c:v>85.054716099999993</c:v>
                </c:pt>
                <c:pt idx="10">
                  <c:v>88.478122200000001</c:v>
                </c:pt>
                <c:pt idx="11">
                  <c:v>126.42246995000001</c:v>
                </c:pt>
                <c:pt idx="12">
                  <c:v>137.49658905000001</c:v>
                </c:pt>
                <c:pt idx="13">
                  <c:v>137.92144194999997</c:v>
                </c:pt>
                <c:pt idx="14">
                  <c:v>138.41495954999999</c:v>
                </c:pt>
                <c:pt idx="15">
                  <c:v>147.94471394999999</c:v>
                </c:pt>
                <c:pt idx="16">
                  <c:v>214.51119355</c:v>
                </c:pt>
                <c:pt idx="17">
                  <c:v>221.45973225</c:v>
                </c:pt>
                <c:pt idx="18">
                  <c:v>230.62923489999997</c:v>
                </c:pt>
                <c:pt idx="19">
                  <c:v>226.7481348</c:v>
                </c:pt>
                <c:pt idx="20">
                  <c:v>231.16627530000002</c:v>
                </c:pt>
                <c:pt idx="21">
                  <c:v>316.72352939999996</c:v>
                </c:pt>
                <c:pt idx="22">
                  <c:v>334.59069340000002</c:v>
                </c:pt>
                <c:pt idx="23">
                  <c:v>463.57502175000002</c:v>
                </c:pt>
                <c:pt idx="24">
                  <c:v>485.35907164999998</c:v>
                </c:pt>
                <c:pt idx="25">
                  <c:v>467.25895559999998</c:v>
                </c:pt>
                <c:pt idx="26">
                  <c:v>508.57092885000003</c:v>
                </c:pt>
                <c:pt idx="27">
                  <c:v>482.47365015000003</c:v>
                </c:pt>
                <c:pt idx="28">
                  <c:v>533.82780380000008</c:v>
                </c:pt>
                <c:pt idx="29">
                  <c:v>569.05177580000009</c:v>
                </c:pt>
                <c:pt idx="30">
                  <c:v>636.52105284999993</c:v>
                </c:pt>
                <c:pt idx="31">
                  <c:v>656.65652354999997</c:v>
                </c:pt>
                <c:pt idx="32">
                  <c:v>711.0418024600001</c:v>
                </c:pt>
                <c:pt idx="33">
                  <c:v>701.56733559999998</c:v>
                </c:pt>
                <c:pt idx="34">
                  <c:v>715.83191524999995</c:v>
                </c:pt>
                <c:pt idx="35">
                  <c:v>848.82794066999998</c:v>
                </c:pt>
                <c:pt idx="36">
                  <c:v>891.56839422999997</c:v>
                </c:pt>
                <c:pt idx="37">
                  <c:v>885.10661001000005</c:v>
                </c:pt>
                <c:pt idx="38">
                  <c:v>889.46552962999999</c:v>
                </c:pt>
                <c:pt idx="39">
                  <c:v>887.41098918</c:v>
                </c:pt>
                <c:pt idx="40">
                  <c:v>830.47341721999999</c:v>
                </c:pt>
                <c:pt idx="41">
                  <c:v>809.93883689999996</c:v>
                </c:pt>
                <c:pt idx="42">
                  <c:v>620.86075421999999</c:v>
                </c:pt>
                <c:pt idx="43">
                  <c:v>621.30410936999999</c:v>
                </c:pt>
                <c:pt idx="44">
                  <c:v>581.8806579699999</c:v>
                </c:pt>
                <c:pt idx="45">
                  <c:v>557.61897273000011</c:v>
                </c:pt>
                <c:pt idx="46">
                  <c:v>631.09330974</c:v>
                </c:pt>
                <c:pt idx="47">
                  <c:v>680.27629766999996</c:v>
                </c:pt>
                <c:pt idx="48">
                  <c:v>693.88603880999995</c:v>
                </c:pt>
                <c:pt idx="49">
                  <c:v>692.02580635999993</c:v>
                </c:pt>
                <c:pt idx="50">
                  <c:v>703.37442420000002</c:v>
                </c:pt>
                <c:pt idx="51">
                  <c:v>550.48179299000003</c:v>
                </c:pt>
                <c:pt idx="52">
                  <c:v>841.71903822000002</c:v>
                </c:pt>
                <c:pt idx="53">
                  <c:v>1320.63475322</c:v>
                </c:pt>
                <c:pt idx="54">
                  <c:v>1336.0597269800001</c:v>
                </c:pt>
                <c:pt idx="55">
                  <c:v>1436.5236892100002</c:v>
                </c:pt>
                <c:pt idx="56">
                  <c:v>1534.5922025100001</c:v>
                </c:pt>
                <c:pt idx="57">
                  <c:v>1603.1657016300001</c:v>
                </c:pt>
                <c:pt idx="58">
                  <c:v>1610.8108289800002</c:v>
                </c:pt>
                <c:pt idx="59">
                  <c:v>1605.7178900899999</c:v>
                </c:pt>
                <c:pt idx="60">
                  <c:v>1638.35499648</c:v>
                </c:pt>
                <c:pt idx="61">
                  <c:v>1668.4626766900001</c:v>
                </c:pt>
                <c:pt idx="62">
                  <c:v>1702.9277402399998</c:v>
                </c:pt>
                <c:pt idx="63">
                  <c:v>1745.5167400300002</c:v>
                </c:pt>
                <c:pt idx="64">
                  <c:v>1723.95535866</c:v>
                </c:pt>
                <c:pt idx="65">
                  <c:v>1680.9880578699999</c:v>
                </c:pt>
                <c:pt idx="66">
                  <c:v>1695.3843228300002</c:v>
                </c:pt>
                <c:pt idx="67">
                  <c:v>1637.4430600600003</c:v>
                </c:pt>
                <c:pt idx="68">
                  <c:v>1864.6135407700001</c:v>
                </c:pt>
                <c:pt idx="69">
                  <c:v>1874.5644755699998</c:v>
                </c:pt>
                <c:pt idx="70">
                  <c:v>1985.7097248600003</c:v>
                </c:pt>
                <c:pt idx="71">
                  <c:v>2034.1415616500001</c:v>
                </c:pt>
              </c:numCache>
            </c:numRef>
          </c:val>
          <c:smooth val="0"/>
          <c:extLst>
            <c:ext xmlns:c16="http://schemas.microsoft.com/office/drawing/2014/chart" uri="{C3380CC4-5D6E-409C-BE32-E72D297353CC}">
              <c16:uniqueId val="{00000003-E452-4F78-8C5A-70F457C9822D}"/>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in"/>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6"/>
        <c:tickMarkSkip val="5"/>
        <c:noMultiLvlLbl val="0"/>
      </c:catAx>
      <c:valAx>
        <c:axId val="505806328"/>
        <c:scaling>
          <c:orientation val="minMax"/>
          <c:max val="5000"/>
          <c:min val="0"/>
        </c:scaling>
        <c:delete val="0"/>
        <c:axPos val="l"/>
        <c:majorGridlines>
          <c:spPr>
            <a:ln w="3175">
              <a:solidFill>
                <a:srgbClr val="000000"/>
              </a:solidFill>
              <a:prstDash val="solid"/>
            </a:ln>
          </c:spPr>
        </c:majorGridlines>
        <c:title>
          <c:tx>
            <c:strRef>
              <c:f>EO_APG_2.1!$A$21</c:f>
              <c:strCache>
                <c:ptCount val="1"/>
                <c:pt idx="0">
                  <c:v>en millions de francs</c:v>
                </c:pt>
              </c:strCache>
            </c:strRef>
          </c:tx>
          <c:overlay val="0"/>
          <c:txPr>
            <a:bodyPr/>
            <a:lstStyle/>
            <a:p>
              <a:pPr>
                <a:defRPr sz="800"/>
              </a:pPr>
              <a:endParaRPr lang="de-DE"/>
            </a:p>
          </c:txPr>
        </c:title>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midCat"/>
        <c:majorUnit val="1000"/>
      </c:valAx>
      <c:valAx>
        <c:axId val="668180104"/>
        <c:scaling>
          <c:orientation val="minMax"/>
          <c:max val="50000"/>
          <c:min val="0"/>
        </c:scaling>
        <c:delete val="1"/>
        <c:axPos val="r"/>
        <c:numFmt formatCode="#\,##0" sourceLinked="0"/>
        <c:majorTickMark val="out"/>
        <c:minorTickMark val="none"/>
        <c:tickLblPos val="nextTo"/>
        <c:crossAx val="668172888"/>
        <c:crosses val="max"/>
        <c:crossBetween val="between"/>
        <c:majorUnit val="50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0.122967469975344"/>
          <c:y val="9.9199606738120949E-2"/>
          <c:w val="0.32765662641274579"/>
          <c:h val="0.28036710369864648"/>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52881</xdr:colOff>
      <xdr:row>43</xdr:row>
      <xdr:rowOff>103790</xdr:rowOff>
    </xdr:from>
    <xdr:to>
      <xdr:col>1</xdr:col>
      <xdr:colOff>3081831</xdr:colOff>
      <xdr:row>59</xdr:row>
      <xdr:rowOff>132365</xdr:rowOff>
    </xdr:to>
    <xdr:graphicFrame macro="">
      <xdr:nvGraphicFramePr>
        <xdr:cNvPr id="2" name="Diagramm 6">
          <a:extLst>
            <a:ext uri="{FF2B5EF4-FFF2-40B4-BE49-F238E27FC236}">
              <a16:creationId xmlns:a16="http://schemas.microsoft.com/office/drawing/2014/main" id="{539BE622-638D-4B5F-971A-FFC42AA4D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20</xdr:row>
      <xdr:rowOff>171450</xdr:rowOff>
    </xdr:from>
    <xdr:to>
      <xdr:col>1</xdr:col>
      <xdr:colOff>3086100</xdr:colOff>
      <xdr:row>40</xdr:row>
      <xdr:rowOff>85725</xdr:rowOff>
    </xdr:to>
    <xdr:sp macro="" textlink="">
      <xdr:nvSpPr>
        <xdr:cNvPr id="3" name="Textfeld 2">
          <a:extLst>
            <a:ext uri="{FF2B5EF4-FFF2-40B4-BE49-F238E27FC236}">
              <a16:creationId xmlns:a16="http://schemas.microsoft.com/office/drawing/2014/main" id="{9EDC32FF-E4AA-467A-87B4-06B2DED25BC1}"/>
            </a:ext>
          </a:extLst>
        </xdr:cNvPr>
        <xdr:cNvSpPr txBox="1"/>
      </xdr:nvSpPr>
      <xdr:spPr>
        <a:xfrm>
          <a:off x="3133725" y="5438775"/>
          <a:ext cx="3067050" cy="3743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Seit dem 1.1.2003 ist der Vermögensverwaltungsaufwand unter Verwaltungskosten und nicht mehr unter dem Kapitalertrag aufgeführt.</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1.7.2005: Erhöhung der Leistungen an Dienstleistende und Einführung von Leistungen bei Mutterschaft; 1.1.2021: Einführung von Leistungen bei Vaterschaft; 1.7.2021: Einführung von Leistungen für Betreuungsurlaub.</a:t>
          </a:r>
        </a:p>
        <a:p>
          <a:r>
            <a:rPr lang="de-CH" sz="900" b="0" i="0" u="none" strike="noStrike">
              <a:solidFill>
                <a:schemeClr val="dk1"/>
              </a:solidFill>
              <a:latin typeface="Arial" pitchFamily="34" charset="0"/>
              <a:ea typeface="+mn-ea"/>
              <a:cs typeface="Arial" pitchFamily="34" charset="0"/>
            </a:rPr>
            <a:t>3  Seit dem 1.1.2003 inkl. Vermögensverwaltungsaufwand.</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4  Rechnungssaldo ohne Kapitalertrag und Kapitalwertänderungen.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latin typeface="Arial" pitchFamily="34" charset="0"/>
              <a:ea typeface="+mn-ea"/>
              <a:cs typeface="Arial" pitchFamily="34" charset="0"/>
            </a:rPr>
            <a:t>5  Anlageergebnis = Kapitalertrag + Kapitalwertänderung.</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latin typeface="Arial" pitchFamily="34" charset="0"/>
              <a:ea typeface="+mn-ea"/>
              <a:cs typeface="Arial" pitchFamily="34" charset="0"/>
            </a:rPr>
            <a:t>6  Seit dem 20. März 2020 hat der Bundesrat eine Reihe von Massnahmen getroffen, um die wirtschaftlichen Folgen der Verbreitung des Coronavirus für die betroffenen Unternehmen und Arbeitnehmenden abzufedern. Eine dieser Massnahmen ist die Corona-Erwerbsausfallentschädigung.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latin typeface="Arial" pitchFamily="34" charset="0"/>
              <a:ea typeface="+mn-ea"/>
              <a:cs typeface="Arial" pitchFamily="34" charset="0"/>
            </a:rPr>
            <a:t>7  Die Auswirkungen der IPSAS-Rechnungslegung sind im Kapital berücksichtigt (-256 Mio. CHF im Jahr 2024). </a:t>
          </a:r>
        </a:p>
        <a:p>
          <a:pPr marL="0" marR="0" lvl="0" indent="0" defTabSz="914400" rtl="0" eaLnBrk="1" fontAlgn="auto" latinLnBrk="0" hangingPunct="1">
            <a:lnSpc>
              <a:spcPct val="100000"/>
            </a:lnSpc>
            <a:spcBef>
              <a:spcPts val="0"/>
            </a:spcBef>
            <a:spcAft>
              <a:spcPts val="0"/>
            </a:spcAft>
            <a:buClrTx/>
            <a:buSzTx/>
            <a:buFontTx/>
            <a:buNone/>
            <a:tabLst/>
            <a:defRPr/>
          </a:pPr>
          <a:endParaRPr lang="de-CH" sz="900" b="0" i="0" u="none" strike="noStrike">
            <a:solidFill>
              <a:schemeClr val="dk1"/>
            </a:solidFill>
            <a:latin typeface="Arial" pitchFamily="34" charset="0"/>
            <a:ea typeface="+mn-ea"/>
            <a:cs typeface="Arial" pitchFamily="34" charset="0"/>
          </a:endParaRPr>
        </a:p>
        <a:p>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Quelle: Bundesamt für Sozialversicherungen, Bereich Datengrundlagen und Analysen</a:t>
          </a:r>
        </a:p>
      </xdr:txBody>
    </xdr:sp>
    <xdr:clientData/>
  </xdr:twoCellAnchor>
  <xdr:twoCellAnchor>
    <xdr:from>
      <xdr:col>0</xdr:col>
      <xdr:colOff>38101</xdr:colOff>
      <xdr:row>20</xdr:row>
      <xdr:rowOff>190500</xdr:rowOff>
    </xdr:from>
    <xdr:to>
      <xdr:col>0</xdr:col>
      <xdr:colOff>3086101</xdr:colOff>
      <xdr:row>40</xdr:row>
      <xdr:rowOff>133349</xdr:rowOff>
    </xdr:to>
    <xdr:sp macro="" textlink="">
      <xdr:nvSpPr>
        <xdr:cNvPr id="4" name="Textfeld 3">
          <a:extLst>
            <a:ext uri="{FF2B5EF4-FFF2-40B4-BE49-F238E27FC236}">
              <a16:creationId xmlns:a16="http://schemas.microsoft.com/office/drawing/2014/main" id="{A2711381-6756-4CFD-B40D-0B718FE3AAC4}"/>
            </a:ext>
          </a:extLst>
        </xdr:cNvPr>
        <xdr:cNvSpPr txBox="1"/>
      </xdr:nvSpPr>
      <xdr:spPr>
        <a:xfrm>
          <a:off x="38101" y="5457825"/>
          <a:ext cx="3048000" cy="3771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Dès le 1.1.2003, les frais de gestion de fortune sont comptabilisés sous la rubrique frais d'administration et non plus sous la rubrique produit du capital.</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1.7.2005 : Augmentation des prestations en cas de service et introduction de prestations en cas de maternité;</a:t>
          </a:r>
          <a:r>
            <a:rPr lang="de-CH" sz="900" b="0" i="0" u="none" strike="noStrike" baseline="0">
              <a:solidFill>
                <a:schemeClr val="dk1"/>
              </a:solidFill>
              <a:latin typeface="Arial" pitchFamily="34" charset="0"/>
              <a:ea typeface="+mn-ea"/>
              <a:cs typeface="Arial" pitchFamily="34" charset="0"/>
            </a:rPr>
            <a:t> 1.1.2021 : Introduction de prestations en cas de paternité; 1.7.2021 : Introducion de prestations en cas de prise en charge.</a:t>
          </a:r>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3  Dès le 1.1.2003, y compris les frais de gestion de fortune.</a:t>
          </a:r>
          <a:r>
            <a:rPr lang="de-CH" sz="900">
              <a:latin typeface="Arial" pitchFamily="34" charset="0"/>
              <a:cs typeface="Arial" pitchFamily="34" charset="0"/>
            </a:rPr>
            <a:t> </a:t>
          </a:r>
        </a:p>
        <a:p>
          <a:pPr marL="0" indent="0"/>
          <a:r>
            <a:rPr lang="de-CH" sz="900" b="0" i="0" u="none" strike="noStrike">
              <a:solidFill>
                <a:schemeClr val="dk1"/>
              </a:solidFill>
              <a:latin typeface="Arial" pitchFamily="34" charset="0"/>
              <a:ea typeface="+mn-ea"/>
              <a:cs typeface="Arial" pitchFamily="34" charset="0"/>
            </a:rPr>
            <a:t>4  Résultat des </a:t>
          </a:r>
          <a:r>
            <a:rPr lang="de-CH" sz="900">
              <a:solidFill>
                <a:schemeClr val="dk1"/>
              </a:solidFill>
              <a:latin typeface="Arial" pitchFamily="34" charset="0"/>
              <a:ea typeface="+mn-ea"/>
              <a:cs typeface="Arial" pitchFamily="34" charset="0"/>
            </a:rPr>
            <a:t>comptes sans les produits du capital et les variations de valeur du capital.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itchFamily="34" charset="0"/>
              <a:ea typeface="+mn-ea"/>
              <a:cs typeface="Arial" pitchFamily="34" charset="0"/>
            </a:rPr>
            <a:t>5  Résultat des placements = Produit du capital</a:t>
          </a:r>
          <a:r>
            <a:rPr lang="de-CH" sz="900" baseline="0">
              <a:solidFill>
                <a:schemeClr val="dk1"/>
              </a:solidFill>
              <a:latin typeface="Arial" pitchFamily="34" charset="0"/>
              <a:ea typeface="+mn-ea"/>
              <a:cs typeface="Arial" pitchFamily="34" charset="0"/>
            </a:rPr>
            <a:t> </a:t>
          </a:r>
          <a:r>
            <a:rPr lang="de-CH" sz="900">
              <a:solidFill>
                <a:schemeClr val="dk1"/>
              </a:solidFill>
              <a:latin typeface="Arial" pitchFamily="34" charset="0"/>
              <a:ea typeface="+mn-ea"/>
              <a:cs typeface="Arial" pitchFamily="34" charset="0"/>
            </a:rPr>
            <a:t>+ Variation de valeur du capital.</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itchFamily="34" charset="0"/>
              <a:ea typeface="+mn-ea"/>
              <a:cs typeface="Arial" pitchFamily="34" charset="0"/>
            </a:rPr>
            <a:t>6  Depuis le 20 mars 2020, le Conseil fédéral a pris de nombreuses mesures pour atténuer les conséquences économiques qu’occasionne la propagation du coronavirus pour les entreprises et les employés concernés. L'une de ces mesures est l'allocation pour perte de gain COVID-19.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itchFamily="34" charset="0"/>
              <a:ea typeface="+mn-ea"/>
              <a:cs typeface="Arial" pitchFamily="34" charset="0"/>
            </a:rPr>
            <a:t>7  Les effets de la nouvelle présentation des comptes selon les normes IPSAS sont pris en compte dans le capital (-256 millions CHF en 2024). </a:t>
          </a:r>
        </a:p>
        <a:p>
          <a:pPr marL="0" marR="0" lvl="0" indent="0" defTabSz="914400" rtl="0" eaLnBrk="1" fontAlgn="auto" latinLnBrk="0" hangingPunct="1">
            <a:lnSpc>
              <a:spcPct val="100000"/>
            </a:lnSpc>
            <a:spcBef>
              <a:spcPts val="0"/>
            </a:spcBef>
            <a:spcAft>
              <a:spcPts val="0"/>
            </a:spcAft>
            <a:buClrTx/>
            <a:buSzTx/>
            <a:buFontTx/>
            <a:buNone/>
            <a:tabLst/>
            <a:defRPr/>
          </a:pPr>
          <a:endParaRPr lang="de-CH" sz="900">
            <a:solidFill>
              <a:schemeClr val="dk1"/>
            </a:solidFill>
            <a:latin typeface="Arial" pitchFamily="34" charset="0"/>
            <a:ea typeface="+mn-ea"/>
            <a:cs typeface="Arial" pitchFamily="34" charset="0"/>
          </a:endParaRPr>
        </a:p>
        <a:p>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Source : Office fédéral des assurances sociales, </a:t>
          </a:r>
          <a:r>
            <a:rPr lang="fr-CH" sz="900" b="0" i="0" u="none" strike="noStrike">
              <a:solidFill>
                <a:schemeClr val="dk1"/>
              </a:solidFill>
              <a:latin typeface="Arial" pitchFamily="34" charset="0"/>
              <a:ea typeface="+mn-ea"/>
              <a:cs typeface="Arial" pitchFamily="34" charset="0"/>
            </a:rPr>
            <a:t>Secteur données de base et analyses</a:t>
          </a:r>
          <a:endParaRPr lang="de-CH" sz="900" b="0" i="0" u="none" strike="noStrike">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0.39312</cdr:x>
      <cdr:y>0.06006</cdr:y>
    </cdr:from>
    <cdr:to>
      <cdr:x>0.48003</cdr:x>
      <cdr:y>0.14917</cdr:y>
    </cdr:to>
    <cdr:sp macro="" textlink="">
      <cdr:nvSpPr>
        <cdr:cNvPr id="4" name="Textfeld 1"/>
        <cdr:cNvSpPr txBox="1"/>
      </cdr:nvSpPr>
      <cdr:spPr>
        <a:xfrm xmlns:a="http://schemas.openxmlformats.org/drawingml/2006/main">
          <a:off x="2415181" y="157317"/>
          <a:ext cx="533943" cy="2334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1100"/>
            <a:t>69.8%</a:t>
          </a:r>
        </a:p>
      </cdr:txBody>
    </cdr:sp>
  </cdr:relSizeAnchor>
  <cdr:relSizeAnchor xmlns:cdr="http://schemas.openxmlformats.org/drawingml/2006/chartDrawing">
    <cdr:from>
      <cdr:x>0.10308</cdr:x>
      <cdr:y>0.73919</cdr:y>
    </cdr:from>
    <cdr:to>
      <cdr:x>0.21409</cdr:x>
      <cdr:y>0.80712</cdr:y>
    </cdr:to>
    <cdr:sp macro="" textlink="">
      <cdr:nvSpPr>
        <cdr:cNvPr id="7" name="Textfeld 1"/>
        <cdr:cNvSpPr txBox="1"/>
      </cdr:nvSpPr>
      <cdr:spPr>
        <a:xfrm xmlns:a="http://schemas.openxmlformats.org/drawingml/2006/main">
          <a:off x="633284" y="1936223"/>
          <a:ext cx="682004" cy="1779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-21.7%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3</xdr:row>
      <xdr:rowOff>57150</xdr:rowOff>
    </xdr:from>
    <xdr:to>
      <xdr:col>2</xdr:col>
      <xdr:colOff>123825</xdr:colOff>
      <xdr:row>19</xdr:row>
      <xdr:rowOff>9525</xdr:rowOff>
    </xdr:to>
    <xdr:graphicFrame macro="">
      <xdr:nvGraphicFramePr>
        <xdr:cNvPr id="5" name="Chart 32">
          <a:extLst>
            <a:ext uri="{FF2B5EF4-FFF2-40B4-BE49-F238E27FC236}">
              <a16:creationId xmlns:a16="http://schemas.microsoft.com/office/drawing/2014/main" id="{29290205-FB96-4259-B570-7D4F92024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657225</xdr:colOff>
      <xdr:row>45</xdr:row>
      <xdr:rowOff>85725</xdr:rowOff>
    </xdr:from>
    <xdr:to>
      <xdr:col>1</xdr:col>
      <xdr:colOff>733425</xdr:colOff>
      <xdr:row>46</xdr:row>
      <xdr:rowOff>76200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3333750" y="8020050"/>
          <a:ext cx="76200" cy="171450"/>
        </a:xfrm>
        <a:prstGeom prst="rect">
          <a:avLst/>
        </a:prstGeom>
        <a:noFill/>
        <a:ln w="9525">
          <a:noFill/>
          <a:miter lim="800000"/>
          <a:headEnd/>
          <a:tailEnd/>
        </a:ln>
      </xdr:spPr>
    </xdr:sp>
    <xdr:clientData/>
  </xdr:twoCellAnchor>
  <xdr:twoCellAnchor>
    <xdr:from>
      <xdr:col>1</xdr:col>
      <xdr:colOff>85724</xdr:colOff>
      <xdr:row>34</xdr:row>
      <xdr:rowOff>85725</xdr:rowOff>
    </xdr:from>
    <xdr:to>
      <xdr:col>1</xdr:col>
      <xdr:colOff>3467099</xdr:colOff>
      <xdr:row>56</xdr:row>
      <xdr:rowOff>142875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638549" y="7610475"/>
          <a:ext cx="3381375" cy="400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Seit dem 1.1.2003 ist der Vermögensverwaltungsaufwand unter den Verwaltungskosten und nicht mehr unter dem Kapitalertrag aufgeführt.  </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Schätzung des BSV.</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3  Mutterschaftsentschädigung</a:t>
          </a:r>
          <a:r>
            <a:rPr lang="de-CH" sz="900" b="0" i="0" u="none" strike="noStrike" baseline="0">
              <a:solidFill>
                <a:schemeClr val="dk1"/>
              </a:solidFill>
              <a:latin typeface="Arial" pitchFamily="34" charset="0"/>
              <a:ea typeface="+mn-ea"/>
              <a:cs typeface="Arial" pitchFamily="34" charset="0"/>
            </a:rPr>
            <a:t> e</a:t>
          </a:r>
          <a:r>
            <a:rPr lang="de-CH" sz="900" b="0" i="0" u="none" strike="noStrike">
              <a:solidFill>
                <a:schemeClr val="dk1"/>
              </a:solidFill>
              <a:latin typeface="Arial" pitchFamily="34" charset="0"/>
              <a:ea typeface="+mn-ea"/>
              <a:cs typeface="Arial" pitchFamily="34" charset="0"/>
            </a:rPr>
            <a:t>ingeführt auf den 1.7.2005. Die im Kanton Genf über die kantonale</a:t>
          </a:r>
          <a:r>
            <a:rPr lang="de-CH" sz="900" b="0" i="0" u="none" strike="noStrike" baseline="0">
              <a:solidFill>
                <a:schemeClr val="dk1"/>
              </a:solidFill>
              <a:latin typeface="Arial" pitchFamily="34" charset="0"/>
              <a:ea typeface="+mn-ea"/>
              <a:cs typeface="Arial" pitchFamily="34" charset="0"/>
            </a:rPr>
            <a:t> </a:t>
          </a:r>
          <a:r>
            <a:rPr lang="de-CH" sz="900" b="0" i="0" u="none" strike="noStrike">
              <a:solidFill>
                <a:schemeClr val="dk1"/>
              </a:solidFill>
              <a:latin typeface="Arial" pitchFamily="34" charset="0"/>
              <a:ea typeface="+mn-ea"/>
              <a:cs typeface="Arial" pitchFamily="34" charset="0"/>
            </a:rPr>
            <a:t>Mutterschaftsversicherung zusätzlich ausbezahlten Leistungen sind nicht enthalten.</a:t>
          </a:r>
          <a:br>
            <a:rPr lang="de-CH" sz="900" b="0" i="0" u="none" strike="noStrike">
              <a:solidFill>
                <a:schemeClr val="dk1"/>
              </a:solidFill>
              <a:latin typeface="Arial" pitchFamily="34" charset="0"/>
              <a:ea typeface="+mn-ea"/>
              <a:cs typeface="Arial" pitchFamily="34" charset="0"/>
            </a:rPr>
          </a:br>
          <a:r>
            <a:rPr lang="de-CH" sz="900" b="0" i="0" u="none" strike="noStrike">
              <a:solidFill>
                <a:schemeClr val="dk1"/>
              </a:solidFill>
              <a:latin typeface="Arial" pitchFamily="34" charset="0"/>
              <a:ea typeface="+mn-ea"/>
              <a:cs typeface="Arial" pitchFamily="34" charset="0"/>
            </a:rPr>
            <a:t>Vaterschaftsentschädigung</a:t>
          </a:r>
          <a:r>
            <a:rPr lang="de-CH" sz="900" b="0" i="0" u="none" strike="noStrike" baseline="0">
              <a:solidFill>
                <a:schemeClr val="dk1"/>
              </a:solidFill>
              <a:latin typeface="Arial" pitchFamily="34" charset="0"/>
              <a:ea typeface="+mn-ea"/>
              <a:cs typeface="Arial" pitchFamily="34" charset="0"/>
            </a:rPr>
            <a:t> eingeführt per 1.1.2021.</a:t>
          </a:r>
        </a:p>
        <a:p>
          <a:r>
            <a:rPr lang="de-CH" sz="900" b="0" i="0" u="none" strike="noStrike" baseline="0">
              <a:solidFill>
                <a:schemeClr val="dk1"/>
              </a:solidFill>
              <a:latin typeface="Arial" pitchFamily="34" charset="0"/>
              <a:ea typeface="+mn-ea"/>
              <a:cs typeface="Arial" pitchFamily="34" charset="0"/>
            </a:rPr>
            <a:t>Betreuungsentschädigung eingeführt per 1.7.2021.</a:t>
          </a:r>
          <a:endParaRPr lang="de-CH" sz="900">
            <a:latin typeface="Arial" pitchFamily="34" charset="0"/>
            <a:cs typeface="Arial" pitchFamily="34" charset="0"/>
          </a:endParaRPr>
        </a:p>
        <a:p>
          <a:r>
            <a:rPr lang="de-CH" sz="900" b="0" i="0" u="none" strike="noStrike">
              <a:solidFill>
                <a:schemeClr val="dk1"/>
              </a:solidFill>
              <a:latin typeface="Arial" pitchFamily="34" charset="0"/>
              <a:ea typeface="+mn-ea"/>
              <a:cs typeface="Arial" pitchFamily="34" charset="0"/>
            </a:rPr>
            <a:t>4  Ohne Verwaltungskosten, die direkt bei den Arbeitgebern, bei den Ausgleichskassen der Kantone bzw. Verbände oder beim Bundesamt für Sozialversicherungen anfallen.</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5  Seit dem 1.1.2003 inkl. Vermögensverwaltungsaufwand. </a:t>
          </a:r>
          <a:endParaRPr lang="de-CH" sz="900">
            <a:latin typeface="Arial" pitchFamily="34" charset="0"/>
            <a:cs typeface="Arial" pitchFamily="34" charset="0"/>
          </a:endParaRPr>
        </a:p>
        <a:p>
          <a:r>
            <a:rPr lang="de-CH" sz="900" b="0" i="0">
              <a:solidFill>
                <a:schemeClr val="dk1"/>
              </a:solidFill>
              <a:latin typeface="Arial" pitchFamily="34" charset="0"/>
              <a:ea typeface="+mn-ea"/>
              <a:cs typeface="Arial" pitchFamily="34" charset="0"/>
            </a:rPr>
            <a:t>6   Rechnungssaldo ohne Kapitalertrag und ohne Kapitalwertänderungen.</a:t>
          </a:r>
          <a:endParaRPr lang="de-CH" sz="900">
            <a:latin typeface="Arial" pitchFamily="34" charset="0"/>
            <a:cs typeface="Arial" pitchFamily="34" charset="0"/>
          </a:endParaRPr>
        </a:p>
        <a:p>
          <a:pPr marL="0" indent="0"/>
          <a:r>
            <a:rPr lang="de-CH" sz="900" b="0" i="0">
              <a:solidFill>
                <a:schemeClr val="dk1"/>
              </a:solidFill>
              <a:latin typeface="Arial" pitchFamily="34" charset="0"/>
              <a:ea typeface="+mn-ea"/>
              <a:cs typeface="Arial" pitchFamily="34" charset="0"/>
            </a:rPr>
            <a:t>7  Rechnungssaldo ohne Kapitalwertänderungen.</a:t>
          </a:r>
        </a:p>
        <a:p>
          <a:pPr marL="0" indent="0"/>
          <a:r>
            <a:rPr lang="de-CH" sz="900" b="0" i="0">
              <a:solidFill>
                <a:schemeClr val="dk1"/>
              </a:solidFill>
              <a:latin typeface="Arial" pitchFamily="34" charset="0"/>
              <a:ea typeface="+mn-ea"/>
              <a:cs typeface="Arial" pitchFamily="34" charset="0"/>
            </a:rPr>
            <a:t>8  Vom 17. März 2020 bis 31.</a:t>
          </a:r>
          <a:r>
            <a:rPr lang="de-CH" sz="900" b="0" i="0" baseline="0">
              <a:solidFill>
                <a:schemeClr val="dk1"/>
              </a:solidFill>
              <a:latin typeface="Arial" pitchFamily="34" charset="0"/>
              <a:ea typeface="+mn-ea"/>
              <a:cs typeface="Arial" pitchFamily="34" charset="0"/>
            </a:rPr>
            <a:t> Dezember </a:t>
          </a:r>
          <a:r>
            <a:rPr lang="de-CH" sz="900" b="0" i="0">
              <a:solidFill>
                <a:schemeClr val="dk1"/>
              </a:solidFill>
              <a:latin typeface="Arial" pitchFamily="34" charset="0"/>
              <a:ea typeface="+mn-ea"/>
              <a:cs typeface="Arial" pitchFamily="34" charset="0"/>
            </a:rPr>
            <a:t>2022 hat der Bundesrat eine Reihe von Massnahmen getroffen, um die wirtschaftlichen Folgen der Verbreitung des </a:t>
          </a:r>
          <a:r>
            <a:rPr lang="de-CH" sz="900" baseline="0">
              <a:solidFill>
                <a:schemeClr val="dk1"/>
              </a:solidFill>
              <a:latin typeface="Arial" pitchFamily="34" charset="0"/>
              <a:ea typeface="+mn-ea"/>
              <a:cs typeface="Arial" pitchFamily="34" charset="0"/>
            </a:rPr>
            <a:t>Coronavirus für die betroffenen Unternehmen und Arbeitnehmenden abzufedern. Eine dieser Massnahmen war die Corona-Erwerbsausfallentschädigung.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aseline="0">
              <a:solidFill>
                <a:schemeClr val="dk1"/>
              </a:solidFill>
              <a:latin typeface="Arial" pitchFamily="34" charset="0"/>
              <a:ea typeface="+mn-ea"/>
              <a:cs typeface="Arial" pitchFamily="34" charset="0"/>
            </a:rPr>
            <a:t>9  Die Auswirkungen der IPSAS-Rechnungslegung sind im Kapital berücksichtigt (-256 Mio. CHF im Jahr 2024). </a:t>
          </a:r>
        </a:p>
        <a:p>
          <a:pPr marL="0" indent="0"/>
          <a:endParaRPr lang="de-CH" sz="900" baseline="0">
            <a:solidFill>
              <a:schemeClr val="dk1"/>
            </a:solidFill>
            <a:latin typeface="Arial" pitchFamily="34" charset="0"/>
            <a:ea typeface="+mn-ea"/>
            <a:cs typeface="Arial" pitchFamily="34" charset="0"/>
          </a:endParaRPr>
        </a:p>
        <a:p>
          <a:pPr marL="0" indent="0"/>
          <a:endParaRPr lang="de-CH" sz="900" baseline="0">
            <a:solidFill>
              <a:schemeClr val="dk1"/>
            </a:solidFill>
            <a:latin typeface="Arial" pitchFamily="34" charset="0"/>
            <a:ea typeface="+mn-ea"/>
            <a:cs typeface="Arial" pitchFamily="34" charset="0"/>
          </a:endParaRPr>
        </a:p>
        <a:p>
          <a:pPr marL="0" indent="0"/>
          <a:r>
            <a:rPr lang="de-CH" sz="900" baseline="0">
              <a:solidFill>
                <a:schemeClr val="dk1"/>
              </a:solidFill>
              <a:latin typeface="Arial" pitchFamily="34" charset="0"/>
              <a:ea typeface="+mn-ea"/>
              <a:cs typeface="Arial" pitchFamily="34" charset="0"/>
            </a:rPr>
            <a:t>Quelle: Betriebsrechnungen aus den Jahresberichten des Ausgleichsfonds </a:t>
          </a:r>
        </a:p>
      </xdr:txBody>
    </xdr:sp>
    <xdr:clientData/>
  </xdr:twoCellAnchor>
  <xdr:twoCellAnchor>
    <xdr:from>
      <xdr:col>0</xdr:col>
      <xdr:colOff>104775</xdr:colOff>
      <xdr:row>34</xdr:row>
      <xdr:rowOff>95252</xdr:rowOff>
    </xdr:from>
    <xdr:to>
      <xdr:col>0</xdr:col>
      <xdr:colOff>3457575</xdr:colOff>
      <xdr:row>57</xdr:row>
      <xdr:rowOff>76201</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104775" y="7620002"/>
          <a:ext cx="3352800" cy="408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chemeClr val="dk1"/>
              </a:solidFill>
              <a:latin typeface="Arial" pitchFamily="34" charset="0"/>
              <a:ea typeface="+mn-ea"/>
              <a:cs typeface="Arial" pitchFamily="34" charset="0"/>
            </a:rPr>
            <a:t>1  Dès le 1.1.2003, les frais de gestion de fortune sont comptabilisés sous la rubrique frais d'administration et non plus sous la rubrique produit</a:t>
          </a:r>
          <a:r>
            <a:rPr lang="de-CH" sz="900" b="0" i="0" u="none" strike="noStrike" baseline="0">
              <a:solidFill>
                <a:schemeClr val="dk1"/>
              </a:solidFill>
              <a:latin typeface="Arial" pitchFamily="34" charset="0"/>
              <a:ea typeface="+mn-ea"/>
              <a:cs typeface="Arial" pitchFamily="34" charset="0"/>
            </a:rPr>
            <a:t> du capital</a:t>
          </a:r>
          <a:r>
            <a:rPr lang="de-CH" sz="900" b="0" i="0" u="none" strike="noStrike">
              <a:solidFill>
                <a:schemeClr val="dk1"/>
              </a:solidFill>
              <a:latin typeface="Arial" pitchFamily="34" charset="0"/>
              <a:ea typeface="+mn-ea"/>
              <a:cs typeface="Arial" pitchFamily="34" charset="0"/>
            </a:rPr>
            <a:t>. </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2  Estimation de l'OFAS.</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3  Allocations</a:t>
          </a:r>
          <a:r>
            <a:rPr lang="de-CH" sz="900" b="0" i="0" u="none" strike="noStrike" baseline="0">
              <a:solidFill>
                <a:schemeClr val="dk1"/>
              </a:solidFill>
              <a:latin typeface="Arial" pitchFamily="34" charset="0"/>
              <a:ea typeface="+mn-ea"/>
              <a:cs typeface="Arial" pitchFamily="34" charset="0"/>
            </a:rPr>
            <a:t> en cas de maternité i</a:t>
          </a:r>
          <a:r>
            <a:rPr lang="de-CH" sz="900" b="0" i="0" u="none" strike="noStrike">
              <a:solidFill>
                <a:schemeClr val="dk1"/>
              </a:solidFill>
              <a:latin typeface="Arial" pitchFamily="34" charset="0"/>
              <a:ea typeface="+mn-ea"/>
              <a:cs typeface="Arial" pitchFamily="34" charset="0"/>
            </a:rPr>
            <a:t>ntroduite le 1.7.2005. Les prestations additionnelles dans le canton de Genève, versées par le régime d'assurance maternité cantonal, ne sont pas comprises. </a:t>
          </a:r>
        </a:p>
        <a:p>
          <a:r>
            <a:rPr lang="de-CH" sz="900" b="0" i="0" u="none" strike="noStrike">
              <a:solidFill>
                <a:schemeClr val="dk1"/>
              </a:solidFill>
              <a:latin typeface="Arial" pitchFamily="34" charset="0"/>
              <a:ea typeface="+mn-ea"/>
              <a:cs typeface="Arial" pitchFamily="34" charset="0"/>
            </a:rPr>
            <a:t>Allocations en cas de congé de paternité introduite le 1.1.2021.</a:t>
          </a:r>
        </a:p>
        <a:p>
          <a:r>
            <a:rPr lang="de-CH" sz="900" b="0" i="0" u="none" strike="noStrike">
              <a:solidFill>
                <a:schemeClr val="dk1"/>
              </a:solidFill>
              <a:latin typeface="Arial" pitchFamily="34" charset="0"/>
              <a:ea typeface="+mn-ea"/>
              <a:cs typeface="Arial" pitchFamily="34" charset="0"/>
            </a:rPr>
            <a:t>Allocations en cas de prise en charge introduite le 1.7.2021.</a:t>
          </a:r>
        </a:p>
        <a:p>
          <a:r>
            <a:rPr lang="de-CH" sz="900" b="0" i="0" u="none" strike="noStrike">
              <a:solidFill>
                <a:schemeClr val="dk1"/>
              </a:solidFill>
              <a:latin typeface="Arial" pitchFamily="34" charset="0"/>
              <a:ea typeface="+mn-ea"/>
              <a:cs typeface="Arial" pitchFamily="34" charset="0"/>
            </a:rPr>
            <a:t>4  Sans les frais d’administration incombant directement aux employeurs, aux caisses de compensation cantonales et professionnelles ou à l’OFAS.</a:t>
          </a:r>
          <a:r>
            <a:rPr lang="de-CH" sz="900">
              <a:latin typeface="Arial" pitchFamily="34" charset="0"/>
              <a:cs typeface="Arial" pitchFamily="34" charset="0"/>
            </a:rPr>
            <a:t> </a:t>
          </a:r>
        </a:p>
        <a:p>
          <a:r>
            <a:rPr lang="de-CH" sz="900" b="0" i="0" u="none" strike="noStrike">
              <a:solidFill>
                <a:schemeClr val="dk1"/>
              </a:solidFill>
              <a:latin typeface="Arial" pitchFamily="34" charset="0"/>
              <a:ea typeface="+mn-ea"/>
              <a:cs typeface="Arial" pitchFamily="34" charset="0"/>
            </a:rPr>
            <a:t>5  Dès le 1.1.2003, y compris les frais de gestion de fortune.</a:t>
          </a:r>
          <a:r>
            <a:rPr lang="de-CH" sz="900">
              <a:latin typeface="Arial" pitchFamily="34" charset="0"/>
              <a:cs typeface="Arial" pitchFamily="34" charset="0"/>
            </a:rPr>
            <a:t> </a:t>
          </a:r>
        </a:p>
        <a:p>
          <a:r>
            <a:rPr lang="de-CH" sz="900" b="0" i="0">
              <a:solidFill>
                <a:schemeClr val="dk1"/>
              </a:solidFill>
              <a:latin typeface="Arial" pitchFamily="34" charset="0"/>
              <a:ea typeface="+mn-ea"/>
              <a:cs typeface="Arial" pitchFamily="34" charset="0"/>
            </a:rPr>
            <a:t>6  Résultats des comptes sans produit du capital et sans variations de valeur du capital.</a:t>
          </a:r>
          <a:endParaRPr lang="de-CH" sz="900">
            <a:latin typeface="Arial" pitchFamily="34" charset="0"/>
            <a:cs typeface="Arial" pitchFamily="34" charset="0"/>
          </a:endParaRPr>
        </a:p>
        <a:p>
          <a:pPr eaLnBrk="1" fontAlgn="auto" latinLnBrk="0" hangingPunct="1"/>
          <a:r>
            <a:rPr lang="de-CH" sz="900" b="0" i="0" u="none" strike="noStrike">
              <a:solidFill>
                <a:schemeClr val="dk1"/>
              </a:solidFill>
              <a:latin typeface="Arial" pitchFamily="34" charset="0"/>
              <a:ea typeface="+mn-ea"/>
              <a:cs typeface="Arial" pitchFamily="34" charset="0"/>
            </a:rPr>
            <a:t>7  Résultats des comptes sans variations de valeur du capital.</a:t>
          </a:r>
        </a:p>
        <a:p>
          <a:pPr marL="0" indent="0" eaLnBrk="1" fontAlgn="auto" latinLnBrk="0" hangingPunct="1"/>
          <a:r>
            <a:rPr lang="de-CH" sz="900" b="0" i="0">
              <a:solidFill>
                <a:schemeClr val="dk1"/>
              </a:solidFill>
              <a:latin typeface="Arial" pitchFamily="34" charset="0"/>
              <a:ea typeface="+mn-ea"/>
              <a:cs typeface="Arial" pitchFamily="34" charset="0"/>
            </a:rPr>
            <a:t>9  Du 17 mars 2020</a:t>
          </a:r>
          <a:r>
            <a:rPr lang="de-CH" sz="900" b="0" i="0" baseline="0">
              <a:solidFill>
                <a:schemeClr val="dk1"/>
              </a:solidFill>
              <a:latin typeface="Arial" pitchFamily="34" charset="0"/>
              <a:ea typeface="+mn-ea"/>
              <a:cs typeface="Arial" pitchFamily="34" charset="0"/>
            </a:rPr>
            <a:t> au 31 décembre 2022</a:t>
          </a:r>
          <a:r>
            <a:rPr lang="de-CH" sz="900" b="0" i="0">
              <a:solidFill>
                <a:schemeClr val="dk1"/>
              </a:solidFill>
              <a:latin typeface="Arial" pitchFamily="34" charset="0"/>
              <a:ea typeface="+mn-ea"/>
              <a:cs typeface="Arial" pitchFamily="34" charset="0"/>
            </a:rPr>
            <a:t> le Conseil fédéral a pris de nombreuses mesures pour atténuer les conséquences économiques qu’occasionne la propagation du coronavirus pour les entreprises et les employés concernés. L'une de ces mesures était l'allocation pour perte de gain COVID-19.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b="0" i="0">
              <a:solidFill>
                <a:schemeClr val="dk1"/>
              </a:solidFill>
              <a:latin typeface="Arial" pitchFamily="34" charset="0"/>
              <a:ea typeface="+mn-ea"/>
              <a:cs typeface="Arial" pitchFamily="34" charset="0"/>
            </a:rPr>
            <a:t>9  Les effets de la nouvelle présentation des comptes selon les normes IPSAS sont pris en compte dans le capital (-256 millions CHF en 2024). </a:t>
          </a:r>
        </a:p>
        <a:p>
          <a:pPr marL="0" indent="0" eaLnBrk="1" fontAlgn="auto" latinLnBrk="0" hangingPunct="1"/>
          <a:endParaRPr lang="de-CH" sz="900" b="0" i="0">
            <a:solidFill>
              <a:schemeClr val="dk1"/>
            </a:solidFill>
            <a:latin typeface="Arial" pitchFamily="34" charset="0"/>
            <a:ea typeface="+mn-ea"/>
            <a:cs typeface="Arial" pitchFamily="34" charset="0"/>
          </a:endParaRPr>
        </a:p>
        <a:p>
          <a:pPr marL="0" indent="0" eaLnBrk="1" fontAlgn="auto" latinLnBrk="0" hangingPunct="1"/>
          <a:endParaRPr lang="de-CH" sz="900" b="0" i="0">
            <a:solidFill>
              <a:schemeClr val="dk1"/>
            </a:solidFill>
            <a:latin typeface="Arial" pitchFamily="34" charset="0"/>
            <a:ea typeface="+mn-ea"/>
            <a:cs typeface="Arial" pitchFamily="34" charset="0"/>
          </a:endParaRPr>
        </a:p>
        <a:p>
          <a:pPr marL="0" indent="0" eaLnBrk="1" fontAlgn="auto" latinLnBrk="0" hangingPunct="1"/>
          <a:r>
            <a:rPr lang="de-CH" sz="900" b="0" i="0">
              <a:solidFill>
                <a:schemeClr val="dk1"/>
              </a:solidFill>
              <a:latin typeface="Arial" pitchFamily="34" charset="0"/>
              <a:ea typeface="+mn-ea"/>
              <a:cs typeface="Arial" pitchFamily="34" charset="0"/>
            </a:rPr>
            <a:t>Source : Comptes d’exploitation extraits des rapports annuels du Fonds de compensation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8F40-10AF-4FED-8DC8-56BBFDB9BACF}">
  <sheetPr>
    <pageSetUpPr fitToPage="1"/>
  </sheetPr>
  <dimension ref="A1:BX113"/>
  <sheetViews>
    <sheetView tabSelected="1" zoomScaleNormal="100" zoomScaleSheetLayoutView="100" workbookViewId="0"/>
  </sheetViews>
  <sheetFormatPr baseColWidth="10" defaultColWidth="11" defaultRowHeight="12.75" outlineLevelCol="1"/>
  <cols>
    <col min="1" max="2" width="40.875" style="49" customWidth="1"/>
    <col min="3" max="3" width="7.625" style="51" bestFit="1" customWidth="1"/>
    <col min="4" max="6" width="10" style="49" hidden="1" customWidth="1" outlineLevel="1"/>
    <col min="7" max="7" width="10.125" style="49" bestFit="1" customWidth="1" collapsed="1"/>
    <col min="8" max="16" width="10" style="49" hidden="1" customWidth="1" outlineLevel="1"/>
    <col min="17" max="17" width="10.125" style="49" bestFit="1" customWidth="1" collapsed="1"/>
    <col min="18" max="26" width="10" style="49" hidden="1" customWidth="1" outlineLevel="1"/>
    <col min="27" max="27" width="10.125" style="49" bestFit="1" customWidth="1" collapsed="1"/>
    <col min="28" max="32" width="10.125" style="49" hidden="1" customWidth="1" outlineLevel="1"/>
    <col min="33" max="36" width="10.25" style="49" hidden="1" customWidth="1" outlineLevel="1"/>
    <col min="37" max="37" width="10.25" style="49" customWidth="1" collapsed="1"/>
    <col min="38" max="38" width="10.25" style="49" hidden="1" customWidth="1" outlineLevel="1"/>
    <col min="39" max="39" width="10.25" style="49" bestFit="1" customWidth="1" collapsed="1"/>
    <col min="40" max="43" width="10.25" style="49" bestFit="1" customWidth="1"/>
    <col min="44" max="45" width="10.125" style="49" bestFit="1" customWidth="1"/>
    <col min="46" max="57" width="10.25" style="49" bestFit="1" customWidth="1"/>
    <col min="58" max="58" width="10.125" style="49" bestFit="1" customWidth="1"/>
    <col min="59" max="61" width="10.25" style="49" bestFit="1" customWidth="1"/>
    <col min="62" max="66" width="10.75" style="49" bestFit="1" customWidth="1"/>
    <col min="67" max="67" width="10.125" style="49" bestFit="1" customWidth="1"/>
    <col min="68" max="68" width="10.25" style="49" bestFit="1" customWidth="1"/>
    <col min="69" max="16384" width="11" style="49"/>
  </cols>
  <sheetData>
    <row r="1" spans="1:42" s="13" customFormat="1" ht="45.95" customHeight="1">
      <c r="A1" s="8" t="s">
        <v>89</v>
      </c>
      <c r="B1" s="8" t="s">
        <v>88</v>
      </c>
      <c r="C1" s="9"/>
      <c r="D1" s="10"/>
      <c r="E1" s="10"/>
      <c r="F1" s="11"/>
      <c r="G1" s="12"/>
      <c r="H1" s="11"/>
      <c r="I1" s="11"/>
      <c r="J1" s="11"/>
      <c r="K1" s="11"/>
      <c r="L1" s="11"/>
      <c r="M1" s="11"/>
      <c r="N1" s="11"/>
      <c r="O1" s="11"/>
      <c r="P1" s="11"/>
      <c r="Q1" s="11"/>
      <c r="R1" s="11"/>
      <c r="S1" s="11"/>
      <c r="T1" s="11"/>
      <c r="U1" s="11"/>
      <c r="V1" s="11"/>
      <c r="AP1" s="14" t="s">
        <v>96</v>
      </c>
    </row>
    <row r="2" spans="1:42" s="13" customFormat="1" ht="26.25" customHeight="1">
      <c r="A2" s="15" t="s">
        <v>37</v>
      </c>
      <c r="B2" s="15" t="s">
        <v>36</v>
      </c>
      <c r="C2" s="16"/>
      <c r="D2" s="17">
        <v>1987</v>
      </c>
      <c r="E2" s="17">
        <v>1988</v>
      </c>
      <c r="F2" s="17">
        <v>1989</v>
      </c>
      <c r="G2" s="17">
        <v>1990</v>
      </c>
      <c r="H2" s="17">
        <v>1991</v>
      </c>
      <c r="I2" s="17">
        <v>1992</v>
      </c>
      <c r="J2" s="17">
        <v>1993</v>
      </c>
      <c r="K2" s="17">
        <v>1994</v>
      </c>
      <c r="L2" s="17">
        <v>1995</v>
      </c>
      <c r="M2" s="17">
        <v>1996</v>
      </c>
      <c r="N2" s="17">
        <v>1997</v>
      </c>
      <c r="O2" s="17">
        <v>1998</v>
      </c>
      <c r="P2" s="17">
        <v>1999</v>
      </c>
      <c r="Q2" s="17">
        <v>2000</v>
      </c>
      <c r="R2" s="17">
        <v>2001</v>
      </c>
      <c r="S2" s="17">
        <v>2002</v>
      </c>
      <c r="T2" s="17">
        <v>2003</v>
      </c>
      <c r="U2" s="17">
        <v>2004</v>
      </c>
      <c r="V2" s="17">
        <v>2005</v>
      </c>
      <c r="W2" s="17">
        <v>2006</v>
      </c>
      <c r="X2" s="17">
        <v>2007</v>
      </c>
      <c r="Y2" s="17">
        <v>2008</v>
      </c>
      <c r="Z2" s="17">
        <v>2009</v>
      </c>
      <c r="AA2" s="17">
        <v>2010</v>
      </c>
      <c r="AB2" s="17">
        <v>2011</v>
      </c>
      <c r="AC2" s="17">
        <v>2012</v>
      </c>
      <c r="AD2" s="17">
        <v>2013</v>
      </c>
      <c r="AE2" s="17">
        <v>2014</v>
      </c>
      <c r="AF2" s="17">
        <v>2015</v>
      </c>
      <c r="AG2" s="17">
        <v>2016</v>
      </c>
      <c r="AH2" s="17">
        <v>2017</v>
      </c>
      <c r="AI2" s="17">
        <v>2018</v>
      </c>
      <c r="AJ2" s="17">
        <v>2019</v>
      </c>
      <c r="AK2" s="17">
        <v>2020</v>
      </c>
      <c r="AL2" s="17">
        <v>2021</v>
      </c>
      <c r="AM2" s="17">
        <v>2022</v>
      </c>
      <c r="AN2" s="17">
        <v>2023</v>
      </c>
      <c r="AO2" s="17">
        <v>2024</v>
      </c>
      <c r="AP2" s="14" t="s">
        <v>97</v>
      </c>
    </row>
    <row r="3" spans="1:42" s="13" customFormat="1" ht="14.25">
      <c r="A3" s="18" t="s">
        <v>100</v>
      </c>
      <c r="B3" s="18" t="s">
        <v>101</v>
      </c>
      <c r="C3" s="19"/>
      <c r="D3" s="20">
        <v>924.46337899999992</v>
      </c>
      <c r="E3" s="20">
        <v>825.75293700000009</v>
      </c>
      <c r="F3" s="20">
        <v>880.30762500000003</v>
      </c>
      <c r="G3" s="20">
        <v>958.10780899999997</v>
      </c>
      <c r="H3" s="20">
        <v>1034.6837840000001</v>
      </c>
      <c r="I3" s="20">
        <v>1076.5554769999999</v>
      </c>
      <c r="J3" s="20">
        <v>1095.115305</v>
      </c>
      <c r="K3" s="20">
        <v>1094.3645610000001</v>
      </c>
      <c r="L3" s="20">
        <v>668.68641600000001</v>
      </c>
      <c r="M3" s="20">
        <v>672.69238499999994</v>
      </c>
      <c r="N3" s="20">
        <v>666.66344900000001</v>
      </c>
      <c r="O3" s="20">
        <v>681.17940699999997</v>
      </c>
      <c r="P3" s="20">
        <v>701.68996300000003</v>
      </c>
      <c r="Q3" s="20">
        <v>734.05274799999995</v>
      </c>
      <c r="R3" s="20">
        <v>774.10071700000003</v>
      </c>
      <c r="S3" s="20">
        <v>786.715958</v>
      </c>
      <c r="T3" s="20">
        <v>804.33283500000005</v>
      </c>
      <c r="U3" s="20">
        <v>818.28113399999995</v>
      </c>
      <c r="V3" s="20">
        <v>834.72185300000001</v>
      </c>
      <c r="W3" s="20">
        <v>863.69039999999995</v>
      </c>
      <c r="X3" s="20">
        <v>907.42060300000003</v>
      </c>
      <c r="Y3" s="20">
        <v>949.97109699999999</v>
      </c>
      <c r="Z3" s="20">
        <v>979.51818800000001</v>
      </c>
      <c r="AA3" s="20">
        <v>985.024001</v>
      </c>
      <c r="AB3" s="20">
        <v>1702.7891997300001</v>
      </c>
      <c r="AC3" s="20">
        <v>1726.5196481400001</v>
      </c>
      <c r="AD3" s="20">
        <v>1766.2416568800002</v>
      </c>
      <c r="AE3" s="20">
        <v>1790.3458178800001</v>
      </c>
      <c r="AF3" s="20">
        <v>1818.2254786999999</v>
      </c>
      <c r="AG3" s="20">
        <v>1658.47167988</v>
      </c>
      <c r="AH3" s="20">
        <v>1675.3751427699999</v>
      </c>
      <c r="AI3" s="20">
        <v>1706.2279753200003</v>
      </c>
      <c r="AJ3" s="20">
        <v>1748.8884448000001</v>
      </c>
      <c r="AK3" s="20">
        <v>1771.6765546900001</v>
      </c>
      <c r="AL3" s="20">
        <v>2029.2839508899997</v>
      </c>
      <c r="AM3" s="20">
        <v>2091.99988859</v>
      </c>
      <c r="AN3" s="20">
        <v>2158.5179282899999</v>
      </c>
      <c r="AO3" s="20">
        <v>2229.8959286100003</v>
      </c>
      <c r="AP3" s="21">
        <f>IF(AO3="–","–",(AO3-AN3)/ABS(AN3))</f>
        <v>3.3068059979722661E-2</v>
      </c>
    </row>
    <row r="4" spans="1:42" s="13" customFormat="1" ht="14.25">
      <c r="A4" s="22" t="s">
        <v>102</v>
      </c>
      <c r="B4" s="22" t="s">
        <v>103</v>
      </c>
      <c r="C4" s="23"/>
      <c r="D4" s="24" t="s">
        <v>93</v>
      </c>
      <c r="E4" s="24" t="s">
        <v>93</v>
      </c>
      <c r="F4" s="24" t="s">
        <v>93</v>
      </c>
      <c r="G4" s="24" t="s">
        <v>93</v>
      </c>
      <c r="H4" s="24" t="s">
        <v>93</v>
      </c>
      <c r="I4" s="24" t="s">
        <v>93</v>
      </c>
      <c r="J4" s="24" t="s">
        <v>93</v>
      </c>
      <c r="K4" s="24" t="s">
        <v>93</v>
      </c>
      <c r="L4" s="24" t="s">
        <v>93</v>
      </c>
      <c r="M4" s="24" t="s">
        <v>93</v>
      </c>
      <c r="N4" s="24" t="s">
        <v>93</v>
      </c>
      <c r="O4" s="24" t="s">
        <v>93</v>
      </c>
      <c r="P4" s="24" t="s">
        <v>93</v>
      </c>
      <c r="Q4" s="24" t="s">
        <v>93</v>
      </c>
      <c r="R4" s="24" t="s">
        <v>93</v>
      </c>
      <c r="S4" s="24" t="s">
        <v>93</v>
      </c>
      <c r="T4" s="24" t="s">
        <v>93</v>
      </c>
      <c r="U4" s="24" t="s">
        <v>93</v>
      </c>
      <c r="V4" s="24" t="s">
        <v>93</v>
      </c>
      <c r="W4" s="24" t="s">
        <v>93</v>
      </c>
      <c r="X4" s="24" t="s">
        <v>93</v>
      </c>
      <c r="Y4" s="24" t="s">
        <v>93</v>
      </c>
      <c r="Z4" s="24" t="s">
        <v>93</v>
      </c>
      <c r="AA4" s="24" t="s">
        <v>93</v>
      </c>
      <c r="AB4" s="24" t="s">
        <v>93</v>
      </c>
      <c r="AC4" s="24" t="s">
        <v>93</v>
      </c>
      <c r="AD4" s="24" t="s">
        <v>93</v>
      </c>
      <c r="AE4" s="24" t="s">
        <v>93</v>
      </c>
      <c r="AF4" s="24" t="s">
        <v>93</v>
      </c>
      <c r="AG4" s="24" t="s">
        <v>93</v>
      </c>
      <c r="AH4" s="24" t="s">
        <v>93</v>
      </c>
      <c r="AI4" s="24" t="s">
        <v>93</v>
      </c>
      <c r="AJ4" s="24" t="s">
        <v>93</v>
      </c>
      <c r="AK4" s="24" t="s">
        <v>93</v>
      </c>
      <c r="AL4" s="24" t="s">
        <v>93</v>
      </c>
      <c r="AM4" s="24" t="s">
        <v>93</v>
      </c>
      <c r="AN4" s="24" t="s">
        <v>93</v>
      </c>
      <c r="AO4" s="24" t="s">
        <v>93</v>
      </c>
      <c r="AP4" s="25" t="str">
        <f t="shared" ref="AP4:AP17" si="0">IF(AO4="–","–",(AO4-AN4)/ABS(AN4))</f>
        <v>–</v>
      </c>
    </row>
    <row r="5" spans="1:42" s="13" customFormat="1" ht="14.25">
      <c r="A5" s="22" t="s">
        <v>104</v>
      </c>
      <c r="B5" s="22" t="s">
        <v>105</v>
      </c>
      <c r="C5" s="23"/>
      <c r="D5" s="24" t="s">
        <v>93</v>
      </c>
      <c r="E5" s="24" t="s">
        <v>93</v>
      </c>
      <c r="F5" s="24" t="s">
        <v>93</v>
      </c>
      <c r="G5" s="24" t="s">
        <v>93</v>
      </c>
      <c r="H5" s="24" t="s">
        <v>93</v>
      </c>
      <c r="I5" s="24" t="s">
        <v>93</v>
      </c>
      <c r="J5" s="24" t="s">
        <v>93</v>
      </c>
      <c r="K5" s="24" t="s">
        <v>93</v>
      </c>
      <c r="L5" s="24" t="s">
        <v>93</v>
      </c>
      <c r="M5" s="24" t="s">
        <v>93</v>
      </c>
      <c r="N5" s="24" t="s">
        <v>93</v>
      </c>
      <c r="O5" s="24" t="s">
        <v>93</v>
      </c>
      <c r="P5" s="24" t="s">
        <v>93</v>
      </c>
      <c r="Q5" s="24" t="s">
        <v>93</v>
      </c>
      <c r="R5" s="24" t="s">
        <v>93</v>
      </c>
      <c r="S5" s="24" t="s">
        <v>93</v>
      </c>
      <c r="T5" s="24" t="s">
        <v>93</v>
      </c>
      <c r="U5" s="24" t="s">
        <v>93</v>
      </c>
      <c r="V5" s="24" t="s">
        <v>93</v>
      </c>
      <c r="W5" s="24" t="s">
        <v>93</v>
      </c>
      <c r="X5" s="24" t="s">
        <v>93</v>
      </c>
      <c r="Y5" s="24" t="s">
        <v>93</v>
      </c>
      <c r="Z5" s="24" t="s">
        <v>93</v>
      </c>
      <c r="AA5" s="24" t="s">
        <v>93</v>
      </c>
      <c r="AB5" s="24">
        <v>7.4350500000000003E-3</v>
      </c>
      <c r="AC5" s="24">
        <v>2.13438E-3</v>
      </c>
      <c r="AD5" s="24">
        <v>1.5248199999999999E-3</v>
      </c>
      <c r="AE5" s="24">
        <v>1.4197699999999999E-3</v>
      </c>
      <c r="AF5" s="24">
        <v>1.496E-4</v>
      </c>
      <c r="AG5" s="24" t="s">
        <v>93</v>
      </c>
      <c r="AH5" s="24" t="s">
        <v>93</v>
      </c>
      <c r="AI5" s="24" t="s">
        <v>93</v>
      </c>
      <c r="AJ5" s="24" t="s">
        <v>93</v>
      </c>
      <c r="AK5" s="24" t="s">
        <v>93</v>
      </c>
      <c r="AL5" s="24" t="s">
        <v>93</v>
      </c>
      <c r="AM5" s="24" t="s">
        <v>93</v>
      </c>
      <c r="AN5" s="24" t="s">
        <v>93</v>
      </c>
      <c r="AO5" s="24" t="s">
        <v>93</v>
      </c>
      <c r="AP5" s="25" t="str">
        <f t="shared" si="0"/>
        <v>–</v>
      </c>
    </row>
    <row r="6" spans="1:42" s="31" customFormat="1" ht="22.5" customHeight="1">
      <c r="A6" s="26" t="s">
        <v>106</v>
      </c>
      <c r="B6" s="27" t="s">
        <v>107</v>
      </c>
      <c r="C6" s="28"/>
      <c r="D6" s="29">
        <v>924.46337899999992</v>
      </c>
      <c r="E6" s="29">
        <v>825.75293700000009</v>
      </c>
      <c r="F6" s="29">
        <v>880.30762500000003</v>
      </c>
      <c r="G6" s="29">
        <v>958.10780899999997</v>
      </c>
      <c r="H6" s="29">
        <v>1034.6837840000001</v>
      </c>
      <c r="I6" s="29">
        <v>1076.5554769999999</v>
      </c>
      <c r="J6" s="29">
        <v>1095.115305</v>
      </c>
      <c r="K6" s="29">
        <v>1094.3645610000001</v>
      </c>
      <c r="L6" s="29">
        <v>668.68641600000001</v>
      </c>
      <c r="M6" s="29">
        <v>672.69238499999994</v>
      </c>
      <c r="N6" s="29">
        <v>666.66344900000001</v>
      </c>
      <c r="O6" s="29">
        <v>681.17940699999997</v>
      </c>
      <c r="P6" s="29">
        <v>701.68996300000003</v>
      </c>
      <c r="Q6" s="29">
        <v>734.05274799999995</v>
      </c>
      <c r="R6" s="29">
        <v>774.10071700000003</v>
      </c>
      <c r="S6" s="29">
        <v>786.715958</v>
      </c>
      <c r="T6" s="29">
        <v>804.33283500000005</v>
      </c>
      <c r="U6" s="29">
        <v>818.28113399999995</v>
      </c>
      <c r="V6" s="29">
        <v>834.72185300000001</v>
      </c>
      <c r="W6" s="29">
        <v>863.69039999999995</v>
      </c>
      <c r="X6" s="29">
        <v>907.42060300000003</v>
      </c>
      <c r="Y6" s="29">
        <v>949.97109699999999</v>
      </c>
      <c r="Z6" s="29">
        <v>979.51818800000001</v>
      </c>
      <c r="AA6" s="29">
        <v>985.024001</v>
      </c>
      <c r="AB6" s="29">
        <v>1702.79663478</v>
      </c>
      <c r="AC6" s="29">
        <v>1726.52178252</v>
      </c>
      <c r="AD6" s="29">
        <v>1766.2431817000002</v>
      </c>
      <c r="AE6" s="29">
        <v>1790.3472376500001</v>
      </c>
      <c r="AF6" s="29">
        <v>1818.2256282999999</v>
      </c>
      <c r="AG6" s="29">
        <v>1658.47167988</v>
      </c>
      <c r="AH6" s="29">
        <v>1675.3751427699999</v>
      </c>
      <c r="AI6" s="29">
        <v>1706.2279753200003</v>
      </c>
      <c r="AJ6" s="29">
        <v>1748.8884448000001</v>
      </c>
      <c r="AK6" s="29">
        <v>1771.6765546900001</v>
      </c>
      <c r="AL6" s="29">
        <v>2029.2839508899997</v>
      </c>
      <c r="AM6" s="29">
        <v>2091.99988859</v>
      </c>
      <c r="AN6" s="29">
        <v>2158.5179282899999</v>
      </c>
      <c r="AO6" s="29">
        <v>2229.8959286100003</v>
      </c>
      <c r="AP6" s="30">
        <f t="shared" si="0"/>
        <v>3.3068059979722661E-2</v>
      </c>
    </row>
    <row r="7" spans="1:42" s="13" customFormat="1" ht="14.25">
      <c r="A7" s="22" t="s">
        <v>108</v>
      </c>
      <c r="B7" s="22" t="s">
        <v>109</v>
      </c>
      <c r="C7" s="23" t="s">
        <v>87</v>
      </c>
      <c r="D7" s="24">
        <v>80.285343033527184</v>
      </c>
      <c r="E7" s="24">
        <v>83.527067378209992</v>
      </c>
      <c r="F7" s="24">
        <v>88.288372641815286</v>
      </c>
      <c r="G7" s="24">
        <v>100.91162540671519</v>
      </c>
      <c r="H7" s="24">
        <v>117.31716773124806</v>
      </c>
      <c r="I7" s="24">
        <v>136.69390488044297</v>
      </c>
      <c r="J7" s="24">
        <v>159.41019977344419</v>
      </c>
      <c r="K7" s="24">
        <v>178.35746528693323</v>
      </c>
      <c r="L7" s="24">
        <v>196.73497277494687</v>
      </c>
      <c r="M7" s="24">
        <v>201.5956534510662</v>
      </c>
      <c r="N7" s="24">
        <v>300.79960048129618</v>
      </c>
      <c r="O7" s="24">
        <v>126.38526860575816</v>
      </c>
      <c r="P7" s="24">
        <v>132.21915989561569</v>
      </c>
      <c r="Q7" s="24">
        <v>126.70189861622387</v>
      </c>
      <c r="R7" s="24">
        <v>115.68889051988218</v>
      </c>
      <c r="S7" s="24">
        <v>98.712795022000165</v>
      </c>
      <c r="T7" s="24">
        <v>48.54901933992717</v>
      </c>
      <c r="U7" s="24">
        <v>61.704682868584861</v>
      </c>
      <c r="V7" s="24">
        <v>62.405778299694127</v>
      </c>
      <c r="W7" s="24">
        <v>65.616240088249853</v>
      </c>
      <c r="X7" s="24">
        <v>88.734398024742006</v>
      </c>
      <c r="Y7" s="24">
        <v>48.051138763924982</v>
      </c>
      <c r="Z7" s="24">
        <v>24.932104152880349</v>
      </c>
      <c r="AA7" s="24">
        <v>13.968430143438063</v>
      </c>
      <c r="AB7" s="24">
        <v>7.6720451806023107</v>
      </c>
      <c r="AC7" s="24">
        <v>9.3832508092015985</v>
      </c>
      <c r="AD7" s="24">
        <v>9.6518485797073392</v>
      </c>
      <c r="AE7" s="24">
        <v>13.924315334908734</v>
      </c>
      <c r="AF7" s="24">
        <v>15.233211726012847</v>
      </c>
      <c r="AG7" s="24">
        <v>16.336039261286405</v>
      </c>
      <c r="AH7" s="24">
        <v>16.666156376375262</v>
      </c>
      <c r="AI7" s="24">
        <v>15.568342543332619</v>
      </c>
      <c r="AJ7" s="24">
        <v>17.550576640838983</v>
      </c>
      <c r="AK7" s="24">
        <v>18.201986234606178</v>
      </c>
      <c r="AL7" s="24">
        <v>19.525294195484143</v>
      </c>
      <c r="AM7" s="24">
        <v>21.735170292239332</v>
      </c>
      <c r="AN7" s="24">
        <v>27.602908993236582</v>
      </c>
      <c r="AO7" s="24">
        <v>33.637500510280944</v>
      </c>
      <c r="AP7" s="25">
        <f t="shared" si="0"/>
        <v>0.21862157783887889</v>
      </c>
    </row>
    <row r="8" spans="1:42" s="31" customFormat="1" ht="22.5" customHeight="1">
      <c r="A8" s="26" t="s">
        <v>110</v>
      </c>
      <c r="B8" s="27" t="s">
        <v>111</v>
      </c>
      <c r="C8" s="28"/>
      <c r="D8" s="29">
        <v>1004.7487220335271</v>
      </c>
      <c r="E8" s="29">
        <v>909.28000437821004</v>
      </c>
      <c r="F8" s="29">
        <v>968.5959976418153</v>
      </c>
      <c r="G8" s="29">
        <v>1059.0194344067152</v>
      </c>
      <c r="H8" s="29">
        <v>1152.0009517312481</v>
      </c>
      <c r="I8" s="29">
        <v>1213.2493818804428</v>
      </c>
      <c r="J8" s="29">
        <v>1254.5255047734443</v>
      </c>
      <c r="K8" s="29">
        <v>1272.7220262869332</v>
      </c>
      <c r="L8" s="29">
        <v>865.42138877494688</v>
      </c>
      <c r="M8" s="29">
        <v>874.28803845106609</v>
      </c>
      <c r="N8" s="29">
        <v>967.46304948129614</v>
      </c>
      <c r="O8" s="29">
        <v>807.56467560575811</v>
      </c>
      <c r="P8" s="29">
        <v>833.90912289561572</v>
      </c>
      <c r="Q8" s="29">
        <v>860.75464661622379</v>
      </c>
      <c r="R8" s="29">
        <v>889.78960751988222</v>
      </c>
      <c r="S8" s="29">
        <v>885.42875302200014</v>
      </c>
      <c r="T8" s="29">
        <v>852.88185433992726</v>
      </c>
      <c r="U8" s="29">
        <v>879.98581686858483</v>
      </c>
      <c r="V8" s="29">
        <v>897.12763129969414</v>
      </c>
      <c r="W8" s="29">
        <v>929.30664008824976</v>
      </c>
      <c r="X8" s="29">
        <v>996.15500102474198</v>
      </c>
      <c r="Y8" s="29">
        <v>998.02223576392498</v>
      </c>
      <c r="Z8" s="29">
        <v>1004.4502921528804</v>
      </c>
      <c r="AA8" s="29">
        <v>998.99243114343801</v>
      </c>
      <c r="AB8" s="29">
        <v>1710.4686799606022</v>
      </c>
      <c r="AC8" s="29">
        <v>1735.9050333292016</v>
      </c>
      <c r="AD8" s="29">
        <v>1775.8950302797075</v>
      </c>
      <c r="AE8" s="29">
        <v>1804.2715529849088</v>
      </c>
      <c r="AF8" s="29">
        <v>1833.4588400260127</v>
      </c>
      <c r="AG8" s="29">
        <v>1674.8077191412865</v>
      </c>
      <c r="AH8" s="29">
        <v>1692.0412991463752</v>
      </c>
      <c r="AI8" s="29">
        <v>1721.7963178633329</v>
      </c>
      <c r="AJ8" s="29">
        <v>1766.439021440839</v>
      </c>
      <c r="AK8" s="29">
        <v>1789.8785409246063</v>
      </c>
      <c r="AL8" s="29">
        <v>2048.8092450854838</v>
      </c>
      <c r="AM8" s="29">
        <v>2113.7350588822392</v>
      </c>
      <c r="AN8" s="29">
        <v>2186.1208372832366</v>
      </c>
      <c r="AO8" s="29">
        <v>2263.5334291202812</v>
      </c>
      <c r="AP8" s="30">
        <f t="shared" si="0"/>
        <v>3.5410939101265665E-2</v>
      </c>
    </row>
    <row r="9" spans="1:42" s="13" customFormat="1" ht="14.25">
      <c r="A9" s="22" t="s">
        <v>112</v>
      </c>
      <c r="B9" s="22" t="s">
        <v>113</v>
      </c>
      <c r="C9" s="23" t="s">
        <v>86</v>
      </c>
      <c r="D9" s="24">
        <v>0.97805896647281565</v>
      </c>
      <c r="E9" s="24">
        <v>-0.1063833782100046</v>
      </c>
      <c r="F9" s="24">
        <v>3.0302433581847255</v>
      </c>
      <c r="G9" s="24">
        <v>0.67443259328480509</v>
      </c>
      <c r="H9" s="24">
        <v>0.77334026875193229</v>
      </c>
      <c r="I9" s="24">
        <v>-3.4151368804429647</v>
      </c>
      <c r="J9" s="24">
        <v>-4.8310007734441953</v>
      </c>
      <c r="K9" s="24">
        <v>-6.9360152869332339</v>
      </c>
      <c r="L9" s="24">
        <v>-5.6084947749468768</v>
      </c>
      <c r="M9" s="24">
        <v>3.2488975489338014</v>
      </c>
      <c r="N9" s="24">
        <v>1.0602815187038215</v>
      </c>
      <c r="O9" s="24">
        <v>0.7310563942418481</v>
      </c>
      <c r="P9" s="24">
        <v>9.9353731043843094</v>
      </c>
      <c r="Q9" s="24">
        <v>11.034371383776115</v>
      </c>
      <c r="R9" s="24">
        <v>-76.299920519882178</v>
      </c>
      <c r="S9" s="24">
        <v>-223.46600502200016</v>
      </c>
      <c r="T9" s="24">
        <v>79.487327660072822</v>
      </c>
      <c r="U9" s="24">
        <v>76.530864131415129</v>
      </c>
      <c r="V9" s="24">
        <v>126.96234570030587</v>
      </c>
      <c r="W9" s="24">
        <v>69.930219911750143</v>
      </c>
      <c r="X9" s="24">
        <v>-57.186104024742008</v>
      </c>
      <c r="Y9" s="24">
        <v>-222.314115263925</v>
      </c>
      <c r="Z9" s="24">
        <v>56.515427687119647</v>
      </c>
      <c r="AA9" s="24">
        <v>6.9860537665619349</v>
      </c>
      <c r="AB9" s="24">
        <v>-2.3903086606023112</v>
      </c>
      <c r="AC9" s="24">
        <v>17.5532260007984</v>
      </c>
      <c r="AD9" s="24">
        <v>3.5535646002926593</v>
      </c>
      <c r="AE9" s="24">
        <v>34.026998625091267</v>
      </c>
      <c r="AF9" s="24">
        <v>-22.662689436012847</v>
      </c>
      <c r="AG9" s="24">
        <v>19.094046128713597</v>
      </c>
      <c r="AH9" s="24">
        <v>44.323566393624738</v>
      </c>
      <c r="AI9" s="24">
        <v>-52.64274198333262</v>
      </c>
      <c r="AJ9" s="24">
        <v>71.227577549161012</v>
      </c>
      <c r="AK9" s="24">
        <v>31.383367355393826</v>
      </c>
      <c r="AL9" s="24">
        <v>46.874320824515856</v>
      </c>
      <c r="AM9" s="24">
        <v>-206.09674264223932</v>
      </c>
      <c r="AN9" s="24">
        <v>45.251161176763418</v>
      </c>
      <c r="AO9" s="24">
        <v>91.623800409719053</v>
      </c>
      <c r="AP9" s="25">
        <f t="shared" si="0"/>
        <v>1.0247834094645973</v>
      </c>
    </row>
    <row r="10" spans="1:42" s="31" customFormat="1" ht="22.5" customHeight="1">
      <c r="A10" s="26" t="s">
        <v>114</v>
      </c>
      <c r="B10" s="27" t="s">
        <v>115</v>
      </c>
      <c r="C10" s="28"/>
      <c r="D10" s="29">
        <v>1005.726781</v>
      </c>
      <c r="E10" s="29">
        <v>909.17362100000014</v>
      </c>
      <c r="F10" s="29">
        <v>971.62624100000005</v>
      </c>
      <c r="G10" s="29">
        <v>1059.693867</v>
      </c>
      <c r="H10" s="29">
        <v>1152.7742920000001</v>
      </c>
      <c r="I10" s="29">
        <v>1209.834245</v>
      </c>
      <c r="J10" s="29">
        <v>1249.6945040000001</v>
      </c>
      <c r="K10" s="29">
        <v>1265.7860110000001</v>
      </c>
      <c r="L10" s="29">
        <v>859.81289400000003</v>
      </c>
      <c r="M10" s="29">
        <v>877.53693599999997</v>
      </c>
      <c r="N10" s="29">
        <v>968.5233310000001</v>
      </c>
      <c r="O10" s="29">
        <v>808.29573199999993</v>
      </c>
      <c r="P10" s="29">
        <v>843.84449600000005</v>
      </c>
      <c r="Q10" s="29">
        <v>871.78901799999994</v>
      </c>
      <c r="R10" s="29">
        <v>813.489687</v>
      </c>
      <c r="S10" s="29">
        <v>661.96274800000003</v>
      </c>
      <c r="T10" s="29">
        <v>932.36918200000002</v>
      </c>
      <c r="U10" s="29">
        <v>956.51668099999995</v>
      </c>
      <c r="V10" s="29">
        <v>1024.0899770000001</v>
      </c>
      <c r="W10" s="29">
        <v>999.23685999999998</v>
      </c>
      <c r="X10" s="29">
        <v>938.96889699999997</v>
      </c>
      <c r="Y10" s="29">
        <v>775.70812049999995</v>
      </c>
      <c r="Z10" s="29">
        <v>1060.96571984</v>
      </c>
      <c r="AA10" s="29">
        <v>1005.97848491</v>
      </c>
      <c r="AB10" s="29">
        <v>1708.0783713000001</v>
      </c>
      <c r="AC10" s="29">
        <v>1753.4582593299999</v>
      </c>
      <c r="AD10" s="29">
        <v>1779.4485948800002</v>
      </c>
      <c r="AE10" s="29">
        <v>1838.2985516100002</v>
      </c>
      <c r="AF10" s="29">
        <v>1810.79615059</v>
      </c>
      <c r="AG10" s="29">
        <v>1693.9017652699999</v>
      </c>
      <c r="AH10" s="29">
        <v>1736.36486554</v>
      </c>
      <c r="AI10" s="29">
        <v>1669.1535758800003</v>
      </c>
      <c r="AJ10" s="29">
        <v>1837.66659899</v>
      </c>
      <c r="AK10" s="29">
        <v>1821.2619082800002</v>
      </c>
      <c r="AL10" s="29">
        <v>2095.6835659099997</v>
      </c>
      <c r="AM10" s="29">
        <v>1907.63831624</v>
      </c>
      <c r="AN10" s="29">
        <v>2231.3719984599998</v>
      </c>
      <c r="AO10" s="29">
        <v>2355.1572295300002</v>
      </c>
      <c r="AP10" s="30">
        <f t="shared" si="0"/>
        <v>5.5474941495829419E-2</v>
      </c>
    </row>
    <row r="11" spans="1:42" s="13" customFormat="1" ht="14.25">
      <c r="A11" s="22" t="s">
        <v>116</v>
      </c>
      <c r="B11" s="22" t="s">
        <v>117</v>
      </c>
      <c r="C11" s="23" t="s">
        <v>85</v>
      </c>
      <c r="D11" s="24">
        <v>714.3139013</v>
      </c>
      <c r="E11" s="24">
        <v>847.31577386999993</v>
      </c>
      <c r="F11" s="24">
        <v>890.05567942999994</v>
      </c>
      <c r="G11" s="24">
        <v>883.6504468600001</v>
      </c>
      <c r="H11" s="24">
        <v>888.05034043000001</v>
      </c>
      <c r="I11" s="24">
        <v>884.87759992999997</v>
      </c>
      <c r="J11" s="24">
        <v>828.42729186999998</v>
      </c>
      <c r="K11" s="24">
        <v>808.04404360000001</v>
      </c>
      <c r="L11" s="24">
        <v>618.93490782000003</v>
      </c>
      <c r="M11" s="24">
        <v>619.62071681999998</v>
      </c>
      <c r="N11" s="24">
        <v>580.24557471999992</v>
      </c>
      <c r="O11" s="24">
        <v>555.46573608000006</v>
      </c>
      <c r="P11" s="24">
        <v>629.10403709000002</v>
      </c>
      <c r="Q11" s="24">
        <v>678.61464257</v>
      </c>
      <c r="R11" s="24">
        <v>691.49986935999993</v>
      </c>
      <c r="S11" s="24">
        <v>690.35029455999995</v>
      </c>
      <c r="T11" s="24">
        <v>701.40035588000001</v>
      </c>
      <c r="U11" s="24">
        <v>542.90047976000005</v>
      </c>
      <c r="V11" s="24">
        <v>835.77288477000002</v>
      </c>
      <c r="W11" s="24">
        <v>1315.55683157</v>
      </c>
      <c r="X11" s="24">
        <v>1331.82879783</v>
      </c>
      <c r="Y11" s="24">
        <v>1433.4907509300001</v>
      </c>
      <c r="Z11" s="24">
        <v>1532.13605583</v>
      </c>
      <c r="AA11" s="24">
        <v>1600.80297432</v>
      </c>
      <c r="AB11" s="24">
        <v>1607.7977211700002</v>
      </c>
      <c r="AC11" s="24">
        <v>1602.33512387</v>
      </c>
      <c r="AD11" s="24">
        <v>1635.2281603699998</v>
      </c>
      <c r="AE11" s="24">
        <v>1665.52447734</v>
      </c>
      <c r="AF11" s="24">
        <v>1699.7952098399999</v>
      </c>
      <c r="AG11" s="24">
        <v>1742.1153429400001</v>
      </c>
      <c r="AH11" s="24">
        <v>1720.59462171</v>
      </c>
      <c r="AI11" s="24">
        <v>1677.7734236199999</v>
      </c>
      <c r="AJ11" s="24">
        <v>1691.8635575800001</v>
      </c>
      <c r="AK11" s="24">
        <v>1633.9433798400003</v>
      </c>
      <c r="AL11" s="24">
        <v>1860.5118265600001</v>
      </c>
      <c r="AM11" s="24">
        <v>1869.7763605599998</v>
      </c>
      <c r="AN11" s="24">
        <v>1981.0683546500002</v>
      </c>
      <c r="AO11" s="24">
        <v>2028.5755781500002</v>
      </c>
      <c r="AP11" s="25">
        <f t="shared" si="0"/>
        <v>2.3980607932326099E-2</v>
      </c>
    </row>
    <row r="12" spans="1:42" s="13" customFormat="1" ht="14.25">
      <c r="A12" s="22" t="s">
        <v>118</v>
      </c>
      <c r="B12" s="22" t="s">
        <v>119</v>
      </c>
      <c r="C12" s="23" t="s">
        <v>84</v>
      </c>
      <c r="D12" s="24">
        <v>1.5180139500000001</v>
      </c>
      <c r="E12" s="24">
        <v>1.5121667999999999</v>
      </c>
      <c r="F12" s="24">
        <v>1.5127147999999999</v>
      </c>
      <c r="G12" s="24">
        <v>1.4561631500000001</v>
      </c>
      <c r="H12" s="24">
        <v>1.4151892000000001</v>
      </c>
      <c r="I12" s="24">
        <v>2.5333892499999999</v>
      </c>
      <c r="J12" s="24">
        <v>2.0461253500000001</v>
      </c>
      <c r="K12" s="24">
        <v>1.8947933000000001</v>
      </c>
      <c r="L12" s="24">
        <v>1.9258464000000002</v>
      </c>
      <c r="M12" s="24">
        <v>1.6833925500000002</v>
      </c>
      <c r="N12" s="24">
        <v>1.6350832500000001</v>
      </c>
      <c r="O12" s="24">
        <v>2.1532366500000002</v>
      </c>
      <c r="P12" s="24">
        <v>1.9892726499999998</v>
      </c>
      <c r="Q12" s="24">
        <v>1.6616550999999999</v>
      </c>
      <c r="R12" s="24">
        <v>2.3861694500000001</v>
      </c>
      <c r="S12" s="24">
        <v>1.6755118</v>
      </c>
      <c r="T12" s="24">
        <v>1.97406832</v>
      </c>
      <c r="U12" s="24">
        <v>7.5813132300000001</v>
      </c>
      <c r="V12" s="24">
        <v>5.9461534499999997</v>
      </c>
      <c r="W12" s="24">
        <v>5.0779216500000004</v>
      </c>
      <c r="X12" s="24">
        <v>4.2309291500000006</v>
      </c>
      <c r="Y12" s="24">
        <v>3.0329382799999998</v>
      </c>
      <c r="Z12" s="24">
        <v>2.4561466800000002</v>
      </c>
      <c r="AA12" s="24">
        <v>2.3627273099999999</v>
      </c>
      <c r="AB12" s="24">
        <v>3.0131078100000002</v>
      </c>
      <c r="AC12" s="24">
        <v>3.3827662200000002</v>
      </c>
      <c r="AD12" s="24">
        <v>3.1268361099999997</v>
      </c>
      <c r="AE12" s="24">
        <v>2.9381993500000001</v>
      </c>
      <c r="AF12" s="24">
        <v>3.1325303999999998</v>
      </c>
      <c r="AG12" s="24">
        <v>3.4013970899999997</v>
      </c>
      <c r="AH12" s="24">
        <v>3.3607369500000002</v>
      </c>
      <c r="AI12" s="24">
        <v>3.21463425</v>
      </c>
      <c r="AJ12" s="24">
        <v>3.5207652500000002</v>
      </c>
      <c r="AK12" s="24">
        <v>3.4996802199999997</v>
      </c>
      <c r="AL12" s="24">
        <v>4.1017142099999999</v>
      </c>
      <c r="AM12" s="24">
        <v>4.7881150099999994</v>
      </c>
      <c r="AN12" s="24">
        <v>4.6413702099999998</v>
      </c>
      <c r="AO12" s="24">
        <v>5.5659834999999998</v>
      </c>
      <c r="AP12" s="25">
        <f t="shared" si="0"/>
        <v>0.19921127774032918</v>
      </c>
    </row>
    <row r="13" spans="1:42" s="13" customFormat="1" ht="14.25">
      <c r="A13" s="22" t="s">
        <v>120</v>
      </c>
      <c r="B13" s="22" t="s">
        <v>121</v>
      </c>
      <c r="C13" s="23"/>
      <c r="D13" s="24" t="s">
        <v>93</v>
      </c>
      <c r="E13" s="24" t="s">
        <v>93</v>
      </c>
      <c r="F13" s="24" t="s">
        <v>93</v>
      </c>
      <c r="G13" s="24" t="s">
        <v>93</v>
      </c>
      <c r="H13" s="24" t="s">
        <v>93</v>
      </c>
      <c r="I13" s="24" t="s">
        <v>93</v>
      </c>
      <c r="J13" s="24" t="s">
        <v>93</v>
      </c>
      <c r="K13" s="24" t="s">
        <v>93</v>
      </c>
      <c r="L13" s="24" t="s">
        <v>93</v>
      </c>
      <c r="M13" s="24" t="s">
        <v>93</v>
      </c>
      <c r="N13" s="24" t="s">
        <v>93</v>
      </c>
      <c r="O13" s="24" t="s">
        <v>93</v>
      </c>
      <c r="P13" s="24" t="s">
        <v>93</v>
      </c>
      <c r="Q13" s="24" t="s">
        <v>93</v>
      </c>
      <c r="R13" s="24" t="s">
        <v>93</v>
      </c>
      <c r="S13" s="24" t="s">
        <v>93</v>
      </c>
      <c r="T13" s="24" t="s">
        <v>93</v>
      </c>
      <c r="U13" s="24" t="s">
        <v>93</v>
      </c>
      <c r="V13" s="24" t="s">
        <v>93</v>
      </c>
      <c r="W13" s="24" t="s">
        <v>93</v>
      </c>
      <c r="X13" s="24" t="s">
        <v>93</v>
      </c>
      <c r="Y13" s="24" t="s">
        <v>93</v>
      </c>
      <c r="Z13" s="24" t="s">
        <v>93</v>
      </c>
      <c r="AA13" s="24" t="s">
        <v>93</v>
      </c>
      <c r="AB13" s="24" t="s">
        <v>93</v>
      </c>
      <c r="AC13" s="24" t="s">
        <v>93</v>
      </c>
      <c r="AD13" s="24" t="s">
        <v>93</v>
      </c>
      <c r="AE13" s="24" t="s">
        <v>93</v>
      </c>
      <c r="AF13" s="24" t="s">
        <v>93</v>
      </c>
      <c r="AG13" s="24" t="s">
        <v>93</v>
      </c>
      <c r="AH13" s="24" t="s">
        <v>93</v>
      </c>
      <c r="AI13" s="24" t="s">
        <v>93</v>
      </c>
      <c r="AJ13" s="24" t="s">
        <v>93</v>
      </c>
      <c r="AK13" s="24" t="s">
        <v>93</v>
      </c>
      <c r="AL13" s="24" t="s">
        <v>93</v>
      </c>
      <c r="AM13" s="24" t="s">
        <v>93</v>
      </c>
      <c r="AN13" s="24" t="s">
        <v>93</v>
      </c>
      <c r="AO13" s="24" t="s">
        <v>93</v>
      </c>
      <c r="AP13" s="25" t="str">
        <f t="shared" si="0"/>
        <v>–</v>
      </c>
    </row>
    <row r="14" spans="1:42" s="31" customFormat="1" ht="22.5" customHeight="1">
      <c r="A14" s="26" t="s">
        <v>122</v>
      </c>
      <c r="B14" s="27" t="s">
        <v>123</v>
      </c>
      <c r="C14" s="28"/>
      <c r="D14" s="29">
        <v>715.83191524999995</v>
      </c>
      <c r="E14" s="29">
        <v>848.82794066999998</v>
      </c>
      <c r="F14" s="29">
        <v>891.56839422999997</v>
      </c>
      <c r="G14" s="29">
        <v>885.10661001000005</v>
      </c>
      <c r="H14" s="29">
        <v>889.46552962999999</v>
      </c>
      <c r="I14" s="29">
        <v>887.41098918</v>
      </c>
      <c r="J14" s="29">
        <v>830.47341721999999</v>
      </c>
      <c r="K14" s="29">
        <v>809.93883689999996</v>
      </c>
      <c r="L14" s="29">
        <v>620.86075421999999</v>
      </c>
      <c r="M14" s="29">
        <v>621.30410936999999</v>
      </c>
      <c r="N14" s="29">
        <v>581.8806579699999</v>
      </c>
      <c r="O14" s="29">
        <v>557.61897273000011</v>
      </c>
      <c r="P14" s="29">
        <v>631.09330974</v>
      </c>
      <c r="Q14" s="29">
        <v>680.27629766999996</v>
      </c>
      <c r="R14" s="29">
        <v>693.88603880999995</v>
      </c>
      <c r="S14" s="29">
        <v>692.02580635999993</v>
      </c>
      <c r="T14" s="29">
        <v>703.37442420000002</v>
      </c>
      <c r="U14" s="29">
        <v>550.48179299000003</v>
      </c>
      <c r="V14" s="29">
        <v>841.71903822000002</v>
      </c>
      <c r="W14" s="29">
        <v>1320.63475322</v>
      </c>
      <c r="X14" s="29">
        <v>1336.0597269800001</v>
      </c>
      <c r="Y14" s="29">
        <v>1436.5236892100002</v>
      </c>
      <c r="Z14" s="29">
        <v>1534.5922025100001</v>
      </c>
      <c r="AA14" s="29">
        <v>1603.1657016300001</v>
      </c>
      <c r="AB14" s="29">
        <v>1610.8108289800002</v>
      </c>
      <c r="AC14" s="29">
        <v>1605.7178900899999</v>
      </c>
      <c r="AD14" s="29">
        <v>1638.35499648</v>
      </c>
      <c r="AE14" s="29">
        <v>1668.4626766900001</v>
      </c>
      <c r="AF14" s="29">
        <v>1702.9277402399998</v>
      </c>
      <c r="AG14" s="29">
        <v>1745.5167400300002</v>
      </c>
      <c r="AH14" s="29">
        <v>1723.95535866</v>
      </c>
      <c r="AI14" s="29">
        <v>1680.9880578699999</v>
      </c>
      <c r="AJ14" s="29">
        <v>1695.3843228300002</v>
      </c>
      <c r="AK14" s="29">
        <v>1637.4430600600003</v>
      </c>
      <c r="AL14" s="29">
        <v>1864.6135407700001</v>
      </c>
      <c r="AM14" s="29">
        <v>1874.5644755699998</v>
      </c>
      <c r="AN14" s="29">
        <v>1985.7097248600003</v>
      </c>
      <c r="AO14" s="29">
        <v>2034.1415616500001</v>
      </c>
      <c r="AP14" s="30">
        <f t="shared" si="0"/>
        <v>2.4390189655446457E-2</v>
      </c>
    </row>
    <row r="15" spans="1:42" s="31" customFormat="1" ht="22.5" customHeight="1">
      <c r="A15" s="26" t="s">
        <v>124</v>
      </c>
      <c r="B15" s="27" t="s">
        <v>125</v>
      </c>
      <c r="C15" s="28" t="s">
        <v>83</v>
      </c>
      <c r="D15" s="29">
        <v>208.63146374999997</v>
      </c>
      <c r="E15" s="29">
        <v>-23.075003669999887</v>
      </c>
      <c r="F15" s="29">
        <v>-11.260769229999937</v>
      </c>
      <c r="G15" s="29">
        <v>73.001198989999921</v>
      </c>
      <c r="H15" s="29">
        <v>145.21825437000007</v>
      </c>
      <c r="I15" s="29">
        <v>189.14448781999988</v>
      </c>
      <c r="J15" s="29">
        <v>264.64188778000005</v>
      </c>
      <c r="K15" s="29">
        <v>284.42572410000014</v>
      </c>
      <c r="L15" s="29">
        <v>47.825661780000019</v>
      </c>
      <c r="M15" s="29">
        <v>51.388275629999953</v>
      </c>
      <c r="N15" s="29">
        <v>84.782791030000112</v>
      </c>
      <c r="O15" s="29">
        <v>123.56043426999986</v>
      </c>
      <c r="P15" s="29">
        <v>70.596653260000039</v>
      </c>
      <c r="Q15" s="29">
        <v>53.776450329999989</v>
      </c>
      <c r="R15" s="29">
        <v>80.214678190000086</v>
      </c>
      <c r="S15" s="29">
        <v>94.690151640000067</v>
      </c>
      <c r="T15" s="29">
        <v>100.95841080000002</v>
      </c>
      <c r="U15" s="29">
        <v>267.79934100999992</v>
      </c>
      <c r="V15" s="29">
        <v>-6.9971852200000058</v>
      </c>
      <c r="W15" s="29">
        <v>-456.94435322000004</v>
      </c>
      <c r="X15" s="29">
        <v>-428.63912398000002</v>
      </c>
      <c r="Y15" s="29">
        <v>-486.55259221000017</v>
      </c>
      <c r="Z15" s="29">
        <v>-555.0740145100001</v>
      </c>
      <c r="AA15" s="29">
        <v>-618.14170063000006</v>
      </c>
      <c r="AB15" s="29">
        <v>91.985805799999753</v>
      </c>
      <c r="AC15" s="29">
        <v>120.80389243000013</v>
      </c>
      <c r="AD15" s="29">
        <v>127.8881852200002</v>
      </c>
      <c r="AE15" s="29">
        <v>121.88456096000004</v>
      </c>
      <c r="AF15" s="29">
        <v>115.2978880600001</v>
      </c>
      <c r="AG15" s="29">
        <v>-87.045060150000154</v>
      </c>
      <c r="AH15" s="29">
        <v>-48.58021589000009</v>
      </c>
      <c r="AI15" s="29">
        <v>25.239917450000348</v>
      </c>
      <c r="AJ15" s="29">
        <v>53.504121969999915</v>
      </c>
      <c r="AK15" s="29">
        <v>134.23349462999977</v>
      </c>
      <c r="AL15" s="29">
        <v>164.67041011999959</v>
      </c>
      <c r="AM15" s="29">
        <v>217.43541302000017</v>
      </c>
      <c r="AN15" s="29">
        <v>172.80820342999959</v>
      </c>
      <c r="AO15" s="29">
        <v>195.7543669600002</v>
      </c>
      <c r="AP15" s="30">
        <f t="shared" si="0"/>
        <v>0.13278399447799097</v>
      </c>
    </row>
    <row r="16" spans="1:42" s="31" customFormat="1" ht="22.5" customHeight="1">
      <c r="A16" s="26" t="s">
        <v>126</v>
      </c>
      <c r="B16" s="27" t="s">
        <v>127</v>
      </c>
      <c r="C16" s="28"/>
      <c r="D16" s="29">
        <v>288.91680678352714</v>
      </c>
      <c r="E16" s="29">
        <v>60.452063708210062</v>
      </c>
      <c r="F16" s="29">
        <v>77.027603411815335</v>
      </c>
      <c r="G16" s="29">
        <v>173.91282439671511</v>
      </c>
      <c r="H16" s="29">
        <v>262.53542210124806</v>
      </c>
      <c r="I16" s="29">
        <v>325.8383927004428</v>
      </c>
      <c r="J16" s="29">
        <v>424.05208755344427</v>
      </c>
      <c r="K16" s="29">
        <v>462.78318938693326</v>
      </c>
      <c r="L16" s="29">
        <v>244.56063455494689</v>
      </c>
      <c r="M16" s="29">
        <v>252.98392908106609</v>
      </c>
      <c r="N16" s="29">
        <v>385.58239151129624</v>
      </c>
      <c r="O16" s="29">
        <v>249.945702875758</v>
      </c>
      <c r="P16" s="29">
        <v>202.81581315561573</v>
      </c>
      <c r="Q16" s="29">
        <v>180.47834894622383</v>
      </c>
      <c r="R16" s="29">
        <v>195.90356870988228</v>
      </c>
      <c r="S16" s="29">
        <v>193.4029466620002</v>
      </c>
      <c r="T16" s="29">
        <v>149.50743013992724</v>
      </c>
      <c r="U16" s="29">
        <v>329.5040238785848</v>
      </c>
      <c r="V16" s="29">
        <v>55.408593079694128</v>
      </c>
      <c r="W16" s="29">
        <v>-391.32811313175023</v>
      </c>
      <c r="X16" s="29">
        <v>-339.90472595525807</v>
      </c>
      <c r="Y16" s="29">
        <v>-438.50145344607517</v>
      </c>
      <c r="Z16" s="29">
        <v>-530.14191035711974</v>
      </c>
      <c r="AA16" s="29">
        <v>-604.17327048656205</v>
      </c>
      <c r="AB16" s="29">
        <v>99.657850980602007</v>
      </c>
      <c r="AC16" s="29">
        <v>130.18714323920176</v>
      </c>
      <c r="AD16" s="29">
        <v>137.54003379970754</v>
      </c>
      <c r="AE16" s="29">
        <v>135.80887629490871</v>
      </c>
      <c r="AF16" s="29">
        <v>130.53109978601287</v>
      </c>
      <c r="AG16" s="29">
        <v>-70.709020888713667</v>
      </c>
      <c r="AH16" s="29">
        <v>-31.914059513624807</v>
      </c>
      <c r="AI16" s="29">
        <v>40.808259993332967</v>
      </c>
      <c r="AJ16" s="29">
        <v>71.054698610838841</v>
      </c>
      <c r="AK16" s="29">
        <v>152.43548086460601</v>
      </c>
      <c r="AL16" s="29">
        <v>184.19570431548368</v>
      </c>
      <c r="AM16" s="29">
        <v>239.17058331223939</v>
      </c>
      <c r="AN16" s="29">
        <v>200.41111242323632</v>
      </c>
      <c r="AO16" s="29">
        <v>229.39186747028111</v>
      </c>
      <c r="AP16" s="30">
        <f t="shared" si="0"/>
        <v>0.14460652753546949</v>
      </c>
    </row>
    <row r="17" spans="1:42" s="31" customFormat="1" ht="22.5" customHeight="1">
      <c r="A17" s="26" t="s">
        <v>128</v>
      </c>
      <c r="B17" s="27" t="s">
        <v>129</v>
      </c>
      <c r="C17" s="28"/>
      <c r="D17" s="29">
        <v>289.89486575000001</v>
      </c>
      <c r="E17" s="29">
        <v>60.345680330000164</v>
      </c>
      <c r="F17" s="29">
        <v>80.057846770000083</v>
      </c>
      <c r="G17" s="29">
        <v>174.5872569899999</v>
      </c>
      <c r="H17" s="29">
        <v>263.30876237000007</v>
      </c>
      <c r="I17" s="29">
        <v>322.42325582000001</v>
      </c>
      <c r="J17" s="29">
        <v>419.22108678000006</v>
      </c>
      <c r="K17" s="29">
        <v>455.84717410000019</v>
      </c>
      <c r="L17" s="29">
        <v>238.95213978000004</v>
      </c>
      <c r="M17" s="29">
        <v>256.23282662999998</v>
      </c>
      <c r="N17" s="29">
        <v>386.6426730300002</v>
      </c>
      <c r="O17" s="29">
        <v>250.67675926999982</v>
      </c>
      <c r="P17" s="29">
        <v>212.75118626000005</v>
      </c>
      <c r="Q17" s="29">
        <v>191.51272032999998</v>
      </c>
      <c r="R17" s="29">
        <v>119.60364819000006</v>
      </c>
      <c r="S17" s="29">
        <v>-30.0630583599999</v>
      </c>
      <c r="T17" s="29">
        <v>228.9947578</v>
      </c>
      <c r="U17" s="29">
        <v>406.03488800999992</v>
      </c>
      <c r="V17" s="29">
        <v>182.37093878000007</v>
      </c>
      <c r="W17" s="29">
        <v>-321.39789322000001</v>
      </c>
      <c r="X17" s="29">
        <v>-397.09082998000008</v>
      </c>
      <c r="Y17" s="29">
        <v>-660.81556871000021</v>
      </c>
      <c r="Z17" s="29">
        <v>-473.62648267000009</v>
      </c>
      <c r="AA17" s="29">
        <v>-597.18721672000004</v>
      </c>
      <c r="AB17" s="29">
        <v>97.267542319999848</v>
      </c>
      <c r="AC17" s="29">
        <v>147.74036924000006</v>
      </c>
      <c r="AD17" s="29">
        <v>141.09359840000025</v>
      </c>
      <c r="AE17" s="29">
        <v>169.83587492000015</v>
      </c>
      <c r="AF17" s="29">
        <v>107.8684103500002</v>
      </c>
      <c r="AG17" s="29">
        <v>-51.614974760000223</v>
      </c>
      <c r="AH17" s="29">
        <v>12.409506879999981</v>
      </c>
      <c r="AI17" s="29">
        <v>-11.834481989999631</v>
      </c>
      <c r="AJ17" s="29">
        <v>142.28227615999981</v>
      </c>
      <c r="AK17" s="29">
        <v>183.81884821999984</v>
      </c>
      <c r="AL17" s="29">
        <v>231.07002513999964</v>
      </c>
      <c r="AM17" s="29">
        <v>33.073840670000209</v>
      </c>
      <c r="AN17" s="29">
        <v>245.66227359999948</v>
      </c>
      <c r="AO17" s="29">
        <v>321.01566788000014</v>
      </c>
      <c r="AP17" s="30">
        <f t="shared" si="0"/>
        <v>0.30673571963554774</v>
      </c>
    </row>
    <row r="18" spans="1:42" s="31" customFormat="1" ht="22.5" customHeight="1" thickBot="1">
      <c r="A18" s="32" t="s">
        <v>130</v>
      </c>
      <c r="B18" s="33" t="s">
        <v>131</v>
      </c>
      <c r="C18" s="34"/>
      <c r="D18" s="35">
        <v>2342.4492645199998</v>
      </c>
      <c r="E18" s="35">
        <v>2402.7949448499999</v>
      </c>
      <c r="F18" s="35">
        <v>2482.8527916200001</v>
      </c>
      <c r="G18" s="35">
        <v>2657.4400486099998</v>
      </c>
      <c r="H18" s="35">
        <v>2920.7488109800001</v>
      </c>
      <c r="I18" s="35">
        <v>3243.1720667999998</v>
      </c>
      <c r="J18" s="35">
        <v>3662.3931535800002</v>
      </c>
      <c r="K18" s="35">
        <v>4118.2403276799996</v>
      </c>
      <c r="L18" s="35">
        <v>4357.1924674600004</v>
      </c>
      <c r="M18" s="35">
        <v>4613.4252940899996</v>
      </c>
      <c r="N18" s="35">
        <v>5000.0679671199996</v>
      </c>
      <c r="O18" s="35">
        <v>3050.7447263899999</v>
      </c>
      <c r="P18" s="35">
        <v>3263.4959126499998</v>
      </c>
      <c r="Q18" s="35">
        <v>3455.0086329800001</v>
      </c>
      <c r="R18" s="35">
        <v>3574.6122811700002</v>
      </c>
      <c r="S18" s="35">
        <v>3544.5492228100002</v>
      </c>
      <c r="T18" s="35">
        <v>2273.5439806100003</v>
      </c>
      <c r="U18" s="35">
        <v>2679.5788686199999</v>
      </c>
      <c r="V18" s="35">
        <v>2861.9498073999998</v>
      </c>
      <c r="W18" s="35">
        <v>2540.55191418</v>
      </c>
      <c r="X18" s="35">
        <v>2143.4610842000002</v>
      </c>
      <c r="Y18" s="35">
        <v>1482.64551549</v>
      </c>
      <c r="Z18" s="35">
        <v>1009.01903282</v>
      </c>
      <c r="AA18" s="35">
        <v>411.83181610000003</v>
      </c>
      <c r="AB18" s="35">
        <v>509.09935842000004</v>
      </c>
      <c r="AC18" s="35">
        <v>656.83972765999999</v>
      </c>
      <c r="AD18" s="35">
        <v>797.9333260599999</v>
      </c>
      <c r="AE18" s="35">
        <v>967.76920098000005</v>
      </c>
      <c r="AF18" s="35">
        <v>1075.63761133</v>
      </c>
      <c r="AG18" s="35">
        <v>1024.02263657</v>
      </c>
      <c r="AH18" s="35">
        <v>1036.43214345</v>
      </c>
      <c r="AI18" s="35">
        <v>1024.5976614599999</v>
      </c>
      <c r="AJ18" s="35">
        <v>1166.8799376200002</v>
      </c>
      <c r="AK18" s="35">
        <v>1350.69878584</v>
      </c>
      <c r="AL18" s="35">
        <v>1581.7688109800001</v>
      </c>
      <c r="AM18" s="35">
        <v>1614.8426516500001</v>
      </c>
      <c r="AN18" s="35">
        <v>1860.50492525</v>
      </c>
      <c r="AO18" s="35">
        <v>2181.5205931300002</v>
      </c>
      <c r="AP18" s="36">
        <f>IF(AO18="–","–",(AO18-AN18)/ABS(AN18))</f>
        <v>0.17254222954387749</v>
      </c>
    </row>
    <row r="19" spans="1:42" s="31" customFormat="1" ht="22.5" customHeight="1" thickBot="1">
      <c r="A19" s="37"/>
      <c r="B19" s="38"/>
      <c r="C19" s="28"/>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7"/>
    </row>
    <row r="20" spans="1:42" s="44" customFormat="1" ht="26.25" thickBot="1">
      <c r="A20" s="39" t="s">
        <v>82</v>
      </c>
      <c r="B20" s="40" t="s">
        <v>81</v>
      </c>
      <c r="C20" s="41" t="s">
        <v>56</v>
      </c>
      <c r="D20" s="42" t="s">
        <v>93</v>
      </c>
      <c r="E20" s="42" t="s">
        <v>93</v>
      </c>
      <c r="F20" s="42" t="s">
        <v>93</v>
      </c>
      <c r="G20" s="42" t="s">
        <v>93</v>
      </c>
      <c r="H20" s="42" t="s">
        <v>93</v>
      </c>
      <c r="I20" s="42" t="s">
        <v>93</v>
      </c>
      <c r="J20" s="42" t="s">
        <v>93</v>
      </c>
      <c r="K20" s="42" t="s">
        <v>93</v>
      </c>
      <c r="L20" s="42" t="s">
        <v>93</v>
      </c>
      <c r="M20" s="42" t="s">
        <v>93</v>
      </c>
      <c r="N20" s="42" t="s">
        <v>93</v>
      </c>
      <c r="O20" s="42" t="s">
        <v>93</v>
      </c>
      <c r="P20" s="42" t="s">
        <v>93</v>
      </c>
      <c r="Q20" s="42" t="s">
        <v>93</v>
      </c>
      <c r="R20" s="42" t="s">
        <v>93</v>
      </c>
      <c r="S20" s="42" t="s">
        <v>93</v>
      </c>
      <c r="T20" s="42" t="s">
        <v>93</v>
      </c>
      <c r="U20" s="42" t="s">
        <v>93</v>
      </c>
      <c r="V20" s="42" t="s">
        <v>93</v>
      </c>
      <c r="W20" s="42" t="s">
        <v>93</v>
      </c>
      <c r="X20" s="42" t="s">
        <v>93</v>
      </c>
      <c r="Y20" s="42" t="s">
        <v>93</v>
      </c>
      <c r="Z20" s="42" t="s">
        <v>93</v>
      </c>
      <c r="AA20" s="42" t="s">
        <v>93</v>
      </c>
      <c r="AB20" s="42" t="s">
        <v>93</v>
      </c>
      <c r="AC20" s="42" t="s">
        <v>93</v>
      </c>
      <c r="AD20" s="42" t="s">
        <v>93</v>
      </c>
      <c r="AE20" s="42" t="s">
        <v>93</v>
      </c>
      <c r="AF20" s="42" t="s">
        <v>93</v>
      </c>
      <c r="AG20" s="42" t="s">
        <v>93</v>
      </c>
      <c r="AH20" s="42" t="s">
        <v>93</v>
      </c>
      <c r="AI20" s="42" t="s">
        <v>93</v>
      </c>
      <c r="AJ20" s="42" t="s">
        <v>93</v>
      </c>
      <c r="AK20" s="42">
        <v>2200.6642821</v>
      </c>
      <c r="AL20" s="42">
        <v>1791.0965836599999</v>
      </c>
      <c r="AM20" s="42">
        <v>277.37753606999996</v>
      </c>
      <c r="AN20" s="42">
        <v>3.2935952500000001</v>
      </c>
      <c r="AO20" s="42">
        <v>-8.746924000000042E-2</v>
      </c>
      <c r="AP20" s="43">
        <f>IF(AO20="–","–",(AO20-AN20)/ABS(AN20))</f>
        <v>-1.0265573737392293</v>
      </c>
    </row>
    <row r="21" spans="1:42" s="31" customFormat="1" ht="22.5" customHeight="1">
      <c r="A21" s="37"/>
      <c r="B21" s="38"/>
      <c r="C21" s="28"/>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7"/>
      <c r="AN21" s="7"/>
      <c r="AO21" s="7"/>
    </row>
    <row r="22" spans="1:42" s="31" customFormat="1" ht="22.5" customHeight="1">
      <c r="A22" s="37"/>
      <c r="B22" s="38"/>
      <c r="C22" s="28"/>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5"/>
      <c r="AH22" s="5"/>
      <c r="AI22" s="5"/>
      <c r="AJ22" s="5"/>
      <c r="AK22" s="5"/>
      <c r="AL22" s="29"/>
      <c r="AM22" s="7"/>
      <c r="AN22" s="7"/>
      <c r="AO22" s="7"/>
    </row>
    <row r="23" spans="1:42" s="13" customFormat="1" ht="14.25">
      <c r="A23" s="2"/>
      <c r="B23" s="2"/>
      <c r="C23" s="46"/>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5"/>
      <c r="AH23" s="5"/>
      <c r="AI23" s="5"/>
      <c r="AJ23" s="5"/>
      <c r="AK23" s="5"/>
    </row>
    <row r="24" spans="1:42" s="13" customFormat="1" ht="14.25">
      <c r="A24" s="2"/>
      <c r="B24" s="2"/>
      <c r="C24" s="46"/>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5"/>
      <c r="AH24" s="5"/>
      <c r="AI24" s="5"/>
      <c r="AJ24" s="5"/>
      <c r="AK24" s="5"/>
    </row>
    <row r="25" spans="1:42" s="13" customFormat="1" ht="14.25">
      <c r="A25" s="2"/>
      <c r="B25" s="2"/>
      <c r="C25" s="46"/>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5"/>
      <c r="AH25" s="5"/>
      <c r="AI25" s="5"/>
      <c r="AJ25" s="5"/>
      <c r="AK25" s="5"/>
    </row>
    <row r="26" spans="1:42" s="13" customFormat="1" ht="14.25">
      <c r="A26" s="2"/>
      <c r="B26" s="2"/>
      <c r="C26" s="46"/>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5"/>
      <c r="AH26" s="5"/>
      <c r="AI26" s="5"/>
      <c r="AJ26" s="5"/>
      <c r="AK26" s="5"/>
    </row>
    <row r="27" spans="1:42" s="13" customFormat="1" ht="14.25">
      <c r="A27" s="2"/>
      <c r="B27" s="2"/>
      <c r="C27" s="46"/>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5"/>
      <c r="AH27" s="5"/>
      <c r="AI27" s="5"/>
      <c r="AJ27" s="5"/>
      <c r="AK27" s="5"/>
    </row>
    <row r="28" spans="1:42" s="13" customFormat="1" ht="14.25">
      <c r="A28" s="2"/>
      <c r="B28" s="2"/>
      <c r="C28" s="46"/>
      <c r="D28" s="45"/>
      <c r="E28" s="45"/>
      <c r="F28" s="45"/>
      <c r="G28" s="45"/>
      <c r="H28" s="45"/>
      <c r="I28" s="45"/>
      <c r="J28" s="45"/>
      <c r="K28" s="45"/>
      <c r="L28" s="45"/>
      <c r="M28" s="45"/>
      <c r="N28" s="45"/>
      <c r="O28" s="45"/>
      <c r="P28" s="45"/>
      <c r="Q28" s="45"/>
      <c r="R28" s="6"/>
      <c r="S28" s="6"/>
      <c r="T28" s="6"/>
      <c r="U28" s="6"/>
      <c r="V28" s="6"/>
      <c r="W28" s="6"/>
      <c r="X28" s="6"/>
      <c r="Y28" s="6"/>
      <c r="Z28" s="6"/>
      <c r="AA28" s="6"/>
      <c r="AB28" s="6"/>
      <c r="AC28" s="6"/>
      <c r="AD28" s="6"/>
      <c r="AE28" s="6"/>
      <c r="AF28" s="6"/>
      <c r="AG28" s="5"/>
      <c r="AH28" s="5"/>
      <c r="AI28" s="5"/>
      <c r="AJ28" s="5"/>
      <c r="AK28" s="5"/>
    </row>
    <row r="29" spans="1:42" s="13" customFormat="1" ht="14.25">
      <c r="A29" s="2"/>
      <c r="B29" s="2"/>
      <c r="C29" s="46"/>
      <c r="D29" s="45"/>
      <c r="E29" s="45"/>
      <c r="F29" s="45"/>
      <c r="G29" s="45"/>
      <c r="H29" s="45"/>
      <c r="I29" s="45"/>
      <c r="J29" s="45"/>
      <c r="K29" s="45"/>
      <c r="L29" s="45"/>
      <c r="M29" s="45"/>
      <c r="N29" s="45"/>
      <c r="O29" s="45"/>
      <c r="P29" s="45"/>
      <c r="Q29" s="45"/>
      <c r="R29" s="6"/>
      <c r="S29" s="6"/>
      <c r="T29" s="6"/>
      <c r="U29" s="6"/>
      <c r="V29" s="6"/>
      <c r="W29" s="6"/>
      <c r="X29" s="6"/>
      <c r="Y29" s="6"/>
      <c r="Z29" s="6"/>
      <c r="AA29" s="6"/>
      <c r="AB29" s="6"/>
      <c r="AC29" s="6"/>
      <c r="AD29" s="6"/>
      <c r="AE29" s="6"/>
      <c r="AF29" s="6"/>
      <c r="AG29" s="5"/>
      <c r="AH29" s="5"/>
      <c r="AI29" s="5"/>
      <c r="AJ29" s="5"/>
      <c r="AK29" s="5"/>
    </row>
    <row r="30" spans="1:42" s="13" customFormat="1" ht="14.25">
      <c r="A30" s="2"/>
      <c r="B30" s="2"/>
      <c r="C30" s="46"/>
      <c r="D30" s="45"/>
      <c r="E30" s="45"/>
      <c r="F30" s="45"/>
      <c r="G30" s="45"/>
      <c r="H30" s="45"/>
      <c r="I30" s="45"/>
      <c r="J30" s="45"/>
      <c r="K30" s="45"/>
      <c r="L30" s="45"/>
      <c r="M30" s="45"/>
      <c r="N30" s="45"/>
      <c r="O30" s="45"/>
      <c r="P30" s="45"/>
      <c r="Q30" s="45"/>
      <c r="R30" s="6"/>
      <c r="S30" s="6"/>
      <c r="T30" s="6"/>
      <c r="U30" s="6"/>
      <c r="V30" s="6"/>
      <c r="W30" s="6"/>
      <c r="X30" s="6"/>
      <c r="Y30" s="6"/>
      <c r="Z30" s="6"/>
      <c r="AA30" s="6"/>
      <c r="AB30" s="6"/>
      <c r="AC30" s="6"/>
      <c r="AD30" s="6"/>
      <c r="AE30" s="6"/>
      <c r="AF30" s="6"/>
      <c r="AG30" s="5"/>
      <c r="AH30" s="5"/>
      <c r="AI30" s="5"/>
      <c r="AJ30" s="5"/>
      <c r="AK30" s="5"/>
    </row>
    <row r="31" spans="1:42" s="13" customFormat="1" ht="14.25">
      <c r="A31" s="2"/>
      <c r="B31" s="2"/>
      <c r="C31" s="46"/>
      <c r="D31" s="45"/>
      <c r="E31" s="45"/>
      <c r="F31" s="45"/>
      <c r="G31" s="45"/>
      <c r="H31" s="45"/>
      <c r="I31" s="45"/>
      <c r="J31" s="45"/>
      <c r="K31" s="45"/>
      <c r="L31" s="45"/>
      <c r="M31" s="45"/>
      <c r="N31" s="45"/>
      <c r="O31" s="45"/>
      <c r="P31" s="45"/>
      <c r="Q31" s="45"/>
      <c r="R31" s="6"/>
      <c r="S31" s="6"/>
      <c r="T31" s="6"/>
      <c r="U31" s="6"/>
      <c r="V31" s="6"/>
      <c r="W31" s="6"/>
      <c r="X31" s="6"/>
      <c r="Y31" s="6"/>
      <c r="Z31" s="6"/>
      <c r="AA31" s="6"/>
      <c r="AB31" s="6"/>
      <c r="AC31" s="6"/>
      <c r="AD31" s="6"/>
      <c r="AE31" s="6"/>
      <c r="AF31" s="6"/>
      <c r="AG31" s="5"/>
      <c r="AH31" s="5"/>
      <c r="AI31" s="5"/>
      <c r="AJ31" s="5"/>
      <c r="AK31" s="5"/>
    </row>
    <row r="32" spans="1:42" s="13" customFormat="1" ht="14.25">
      <c r="A32" s="2"/>
      <c r="B32" s="2"/>
      <c r="C32" s="46"/>
      <c r="D32" s="45"/>
      <c r="E32" s="45"/>
      <c r="F32" s="45"/>
      <c r="G32" s="45"/>
      <c r="H32" s="45"/>
      <c r="I32" s="45"/>
      <c r="J32" s="45"/>
      <c r="K32" s="45"/>
      <c r="L32" s="45"/>
      <c r="M32" s="45"/>
      <c r="N32" s="45"/>
      <c r="O32" s="45"/>
      <c r="P32" s="45"/>
      <c r="Q32" s="45"/>
      <c r="R32" s="6"/>
      <c r="S32" s="6"/>
      <c r="T32" s="6"/>
      <c r="U32" s="6"/>
      <c r="V32" s="6"/>
      <c r="W32" s="6"/>
      <c r="X32" s="6"/>
      <c r="Y32" s="6"/>
      <c r="Z32" s="6"/>
      <c r="AA32" s="6"/>
      <c r="AB32" s="6"/>
      <c r="AC32" s="6"/>
      <c r="AD32" s="6"/>
      <c r="AE32" s="6"/>
      <c r="AF32" s="6"/>
      <c r="AG32" s="5"/>
      <c r="AH32" s="5"/>
      <c r="AI32" s="5"/>
      <c r="AJ32" s="5"/>
      <c r="AK32" s="5"/>
    </row>
    <row r="33" spans="1:37" s="13" customFormat="1" ht="14.25">
      <c r="A33" s="2"/>
      <c r="B33" s="2"/>
      <c r="C33" s="46"/>
      <c r="D33" s="45"/>
      <c r="E33" s="45"/>
      <c r="F33" s="45"/>
      <c r="G33" s="45"/>
      <c r="H33" s="45"/>
      <c r="I33" s="45"/>
      <c r="J33" s="45"/>
      <c r="K33" s="45"/>
      <c r="L33" s="45"/>
      <c r="M33" s="45"/>
      <c r="N33" s="45"/>
      <c r="O33" s="45"/>
      <c r="P33" s="45"/>
      <c r="Q33" s="45"/>
      <c r="R33" s="6"/>
      <c r="S33" s="6"/>
      <c r="T33" s="6"/>
      <c r="U33" s="6"/>
      <c r="V33" s="6"/>
      <c r="W33" s="6"/>
      <c r="X33" s="6"/>
      <c r="Y33" s="6"/>
      <c r="Z33" s="6"/>
      <c r="AA33" s="6"/>
      <c r="AB33" s="6"/>
      <c r="AC33" s="6"/>
      <c r="AD33" s="6"/>
      <c r="AE33" s="6"/>
      <c r="AF33" s="6"/>
      <c r="AG33" s="5"/>
      <c r="AH33" s="5"/>
      <c r="AI33" s="5"/>
      <c r="AJ33" s="5"/>
      <c r="AK33" s="5"/>
    </row>
    <row r="34" spans="1:37" s="13" customFormat="1" ht="14.25">
      <c r="A34" s="2"/>
      <c r="B34" s="2"/>
      <c r="C34" s="46"/>
      <c r="D34" s="45"/>
      <c r="E34" s="45"/>
      <c r="F34" s="45"/>
      <c r="G34" s="45"/>
      <c r="H34" s="45"/>
      <c r="I34" s="45"/>
      <c r="J34" s="45"/>
      <c r="K34" s="45"/>
      <c r="L34" s="45"/>
      <c r="M34" s="45"/>
      <c r="N34" s="45"/>
      <c r="O34" s="45"/>
      <c r="P34" s="45"/>
      <c r="Q34" s="45"/>
      <c r="R34" s="6"/>
      <c r="S34" s="6"/>
      <c r="T34" s="6"/>
      <c r="U34" s="6"/>
      <c r="V34" s="6"/>
      <c r="W34" s="6"/>
      <c r="X34" s="6"/>
      <c r="Y34" s="6"/>
      <c r="Z34" s="6"/>
      <c r="AA34" s="6"/>
      <c r="AB34" s="6"/>
      <c r="AC34" s="6"/>
      <c r="AD34" s="6"/>
      <c r="AE34" s="6"/>
      <c r="AF34" s="6"/>
      <c r="AG34" s="5"/>
      <c r="AH34" s="5"/>
      <c r="AI34" s="5"/>
      <c r="AJ34" s="5"/>
      <c r="AK34" s="5"/>
    </row>
    <row r="35" spans="1:37" s="13" customFormat="1" ht="14.25">
      <c r="A35" s="2"/>
      <c r="B35" s="2"/>
      <c r="C35" s="46"/>
      <c r="D35" s="45"/>
      <c r="E35" s="45"/>
      <c r="F35" s="45"/>
      <c r="G35" s="45"/>
      <c r="H35" s="45"/>
      <c r="I35" s="45"/>
      <c r="J35" s="45"/>
      <c r="K35" s="45"/>
      <c r="L35" s="45"/>
      <c r="M35" s="45"/>
      <c r="N35" s="45"/>
      <c r="O35" s="45"/>
      <c r="P35" s="45"/>
      <c r="Q35" s="45"/>
      <c r="R35" s="6"/>
      <c r="S35" s="6"/>
      <c r="T35" s="6"/>
      <c r="U35" s="6"/>
      <c r="V35" s="6"/>
      <c r="W35" s="6"/>
      <c r="X35" s="6"/>
      <c r="Y35" s="6"/>
      <c r="Z35" s="6"/>
      <c r="AA35" s="6"/>
      <c r="AB35" s="6"/>
      <c r="AC35" s="6"/>
      <c r="AD35" s="6"/>
      <c r="AE35" s="6"/>
      <c r="AF35" s="6"/>
      <c r="AG35" s="5"/>
      <c r="AH35" s="5"/>
      <c r="AI35" s="5"/>
      <c r="AJ35" s="5"/>
      <c r="AK35" s="5"/>
    </row>
    <row r="36" spans="1:37" s="13" customFormat="1" ht="14.25">
      <c r="A36" s="2"/>
      <c r="B36" s="2"/>
      <c r="C36" s="46"/>
      <c r="D36" s="45"/>
      <c r="E36" s="45"/>
      <c r="F36" s="45"/>
      <c r="G36" s="45"/>
      <c r="H36" s="45"/>
      <c r="I36" s="45"/>
      <c r="J36" s="45"/>
      <c r="K36" s="45"/>
      <c r="L36" s="45"/>
      <c r="M36" s="45"/>
      <c r="N36" s="45"/>
      <c r="O36" s="45"/>
      <c r="P36" s="45"/>
      <c r="Q36" s="45"/>
      <c r="R36" s="6"/>
      <c r="S36" s="6"/>
      <c r="T36" s="6"/>
      <c r="U36" s="6"/>
      <c r="V36" s="6"/>
      <c r="W36" s="6"/>
      <c r="X36" s="6"/>
      <c r="Y36" s="6"/>
      <c r="Z36" s="6"/>
      <c r="AA36" s="6"/>
      <c r="AB36" s="6"/>
      <c r="AC36" s="6"/>
      <c r="AD36" s="6"/>
      <c r="AE36" s="6"/>
      <c r="AF36" s="6"/>
      <c r="AG36" s="5"/>
      <c r="AH36" s="5"/>
      <c r="AI36" s="5"/>
      <c r="AJ36" s="5"/>
      <c r="AK36" s="5"/>
    </row>
    <row r="37" spans="1:37" s="13" customFormat="1" ht="14.25">
      <c r="A37" s="2"/>
      <c r="B37" s="2"/>
      <c r="C37" s="46"/>
      <c r="D37" s="45"/>
      <c r="E37" s="45"/>
      <c r="F37" s="45"/>
      <c r="G37" s="45"/>
      <c r="H37" s="45"/>
      <c r="I37" s="45"/>
      <c r="J37" s="45"/>
      <c r="K37" s="45"/>
      <c r="L37" s="45"/>
      <c r="M37" s="45"/>
      <c r="N37" s="45"/>
      <c r="O37" s="45"/>
      <c r="P37" s="45"/>
      <c r="Q37" s="45"/>
      <c r="R37" s="6"/>
      <c r="S37" s="6"/>
      <c r="T37" s="6"/>
      <c r="U37" s="6"/>
      <c r="V37" s="6"/>
      <c r="W37" s="6"/>
      <c r="X37" s="6"/>
      <c r="Y37" s="6"/>
      <c r="Z37" s="6"/>
      <c r="AA37" s="6"/>
      <c r="AB37" s="6"/>
      <c r="AC37" s="6"/>
      <c r="AD37" s="6"/>
      <c r="AE37" s="6"/>
      <c r="AF37" s="6"/>
      <c r="AG37" s="5"/>
      <c r="AH37" s="5"/>
      <c r="AI37" s="5"/>
      <c r="AJ37" s="5"/>
      <c r="AK37" s="5"/>
    </row>
    <row r="38" spans="1:37" s="13" customFormat="1" ht="14.25">
      <c r="A38" s="2"/>
      <c r="B38" s="2"/>
      <c r="C38" s="46"/>
      <c r="D38" s="45"/>
      <c r="E38" s="45"/>
      <c r="F38" s="45"/>
      <c r="G38" s="45"/>
      <c r="H38" s="45"/>
      <c r="I38" s="45"/>
      <c r="J38" s="45"/>
      <c r="K38" s="45"/>
      <c r="L38" s="45"/>
      <c r="M38" s="45"/>
      <c r="N38" s="45"/>
      <c r="O38" s="45"/>
      <c r="P38" s="45"/>
      <c r="Q38" s="45"/>
      <c r="R38" s="45"/>
      <c r="S38" s="45"/>
      <c r="T38" s="45"/>
      <c r="U38" s="45"/>
      <c r="V38" s="45"/>
      <c r="W38" s="45"/>
      <c r="X38" s="45"/>
      <c r="Y38" s="45"/>
      <c r="Z38" s="45"/>
      <c r="AA38" s="6"/>
      <c r="AB38" s="6"/>
      <c r="AC38" s="6"/>
      <c r="AD38" s="6"/>
      <c r="AE38" s="6"/>
      <c r="AF38" s="6"/>
      <c r="AG38" s="5"/>
      <c r="AH38" s="5"/>
      <c r="AI38" s="5"/>
      <c r="AJ38" s="5"/>
      <c r="AK38" s="5"/>
    </row>
    <row r="39" spans="1:37" s="13" customFormat="1" ht="14.25">
      <c r="A39" s="2"/>
      <c r="B39" s="2"/>
      <c r="C39" s="46"/>
      <c r="D39" s="45"/>
      <c r="E39" s="45"/>
      <c r="F39" s="45"/>
      <c r="G39" s="45"/>
      <c r="H39" s="45"/>
      <c r="I39" s="45"/>
      <c r="J39" s="45"/>
      <c r="K39" s="45"/>
      <c r="L39" s="45"/>
      <c r="M39" s="45"/>
      <c r="N39" s="45"/>
      <c r="O39" s="45"/>
      <c r="P39" s="45"/>
      <c r="Q39" s="45"/>
      <c r="R39" s="6"/>
      <c r="S39" s="6"/>
      <c r="T39" s="6"/>
      <c r="U39" s="6"/>
      <c r="V39" s="6"/>
      <c r="W39" s="6"/>
      <c r="X39" s="6"/>
      <c r="Y39" s="6"/>
      <c r="Z39" s="6"/>
      <c r="AA39" s="6"/>
      <c r="AB39" s="6"/>
      <c r="AC39" s="6"/>
      <c r="AD39" s="6"/>
      <c r="AE39" s="6"/>
      <c r="AF39" s="6"/>
      <c r="AG39" s="5"/>
      <c r="AH39" s="5"/>
      <c r="AI39" s="5"/>
      <c r="AJ39" s="5"/>
      <c r="AK39" s="5"/>
    </row>
    <row r="40" spans="1:37" s="13" customFormat="1" ht="14.25">
      <c r="A40" s="2"/>
      <c r="B40" s="2"/>
      <c r="C40" s="46"/>
      <c r="D40" s="45"/>
      <c r="E40" s="45"/>
      <c r="F40" s="45"/>
      <c r="G40" s="45"/>
      <c r="H40" s="45"/>
      <c r="I40" s="45"/>
      <c r="J40" s="45"/>
      <c r="K40" s="45"/>
      <c r="L40" s="45"/>
      <c r="M40" s="45"/>
      <c r="N40" s="45"/>
      <c r="O40" s="45"/>
      <c r="P40" s="45"/>
      <c r="Q40" s="45"/>
      <c r="R40" s="6"/>
      <c r="S40" s="6"/>
      <c r="T40" s="6"/>
      <c r="U40" s="6"/>
      <c r="V40" s="6"/>
      <c r="W40" s="6"/>
      <c r="X40" s="6"/>
      <c r="Y40" s="6"/>
      <c r="Z40" s="6"/>
      <c r="AA40" s="6"/>
      <c r="AB40" s="6"/>
      <c r="AC40" s="6"/>
      <c r="AD40" s="6"/>
      <c r="AE40" s="6"/>
      <c r="AF40" s="6"/>
      <c r="AG40" s="5"/>
      <c r="AH40" s="5"/>
      <c r="AI40" s="5"/>
      <c r="AJ40" s="5"/>
      <c r="AK40" s="5"/>
    </row>
    <row r="41" spans="1:37" s="13" customFormat="1" ht="14.25">
      <c r="A41" s="2"/>
      <c r="B41" s="2"/>
      <c r="C41" s="46"/>
      <c r="D41" s="45"/>
      <c r="E41" s="45"/>
      <c r="F41" s="45"/>
      <c r="G41" s="45"/>
      <c r="H41" s="45"/>
      <c r="I41" s="45"/>
      <c r="J41" s="45"/>
      <c r="K41" s="45"/>
      <c r="L41" s="45"/>
      <c r="M41" s="45"/>
      <c r="N41" s="45"/>
      <c r="O41" s="45"/>
      <c r="P41" s="45"/>
      <c r="Q41" s="45"/>
      <c r="R41" s="6"/>
      <c r="S41" s="6"/>
      <c r="T41" s="6"/>
      <c r="U41" s="6"/>
      <c r="V41" s="6"/>
      <c r="W41" s="6"/>
      <c r="X41" s="6"/>
      <c r="Y41" s="6"/>
      <c r="Z41" s="6"/>
      <c r="AA41" s="6"/>
      <c r="AB41" s="6"/>
      <c r="AC41" s="6"/>
      <c r="AD41" s="6"/>
      <c r="AE41" s="6"/>
      <c r="AF41" s="6"/>
      <c r="AG41" s="5"/>
      <c r="AH41" s="5"/>
      <c r="AI41" s="5"/>
      <c r="AJ41" s="5"/>
      <c r="AK41" s="5"/>
    </row>
    <row r="42" spans="1:37" s="13" customFormat="1" ht="14.25">
      <c r="A42" s="2"/>
      <c r="B42" s="2"/>
      <c r="C42" s="46"/>
      <c r="D42" s="45"/>
      <c r="E42" s="45"/>
      <c r="F42" s="45"/>
      <c r="G42" s="45"/>
      <c r="H42" s="45"/>
      <c r="I42" s="45"/>
      <c r="J42" s="45"/>
      <c r="K42" s="45"/>
      <c r="L42" s="45"/>
      <c r="M42" s="45"/>
      <c r="N42" s="45"/>
      <c r="O42" s="45"/>
      <c r="P42" s="45"/>
      <c r="Q42" s="45"/>
      <c r="R42" s="6"/>
      <c r="S42" s="6"/>
      <c r="T42" s="6"/>
      <c r="U42" s="6"/>
      <c r="V42" s="6"/>
      <c r="W42" s="6"/>
      <c r="X42" s="6"/>
      <c r="Y42" s="6"/>
      <c r="Z42" s="6"/>
      <c r="AA42" s="6"/>
      <c r="AB42" s="6"/>
      <c r="AC42" s="6"/>
      <c r="AD42" s="6"/>
      <c r="AE42" s="6"/>
      <c r="AF42" s="6"/>
      <c r="AG42" s="5"/>
      <c r="AH42" s="5"/>
      <c r="AI42" s="5"/>
      <c r="AJ42" s="5"/>
      <c r="AK42" s="5"/>
    </row>
    <row r="43" spans="1:37" s="50" customFormat="1" ht="72">
      <c r="A43" s="47" t="s">
        <v>132</v>
      </c>
      <c r="B43" s="47" t="s">
        <v>133</v>
      </c>
      <c r="C43" s="48"/>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row>
    <row r="58" spans="2:7">
      <c r="G58" s="52"/>
    </row>
    <row r="62" spans="2:7" ht="18">
      <c r="B62" s="53"/>
      <c r="C62" s="48"/>
    </row>
    <row r="90" spans="1:76" ht="23.25">
      <c r="D90" s="54"/>
      <c r="E90" s="54"/>
      <c r="F90" s="54"/>
      <c r="G90" s="54"/>
      <c r="H90" s="54"/>
      <c r="I90" s="55"/>
      <c r="J90" s="52"/>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row>
    <row r="91" spans="1:76" ht="23.25">
      <c r="A91" s="56" t="s">
        <v>80</v>
      </c>
      <c r="B91" s="54"/>
      <c r="C91" s="57"/>
      <c r="D91" s="58"/>
      <c r="E91" s="58"/>
      <c r="F91" s="58"/>
      <c r="G91" s="58"/>
      <c r="H91" s="58"/>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5"/>
      <c r="AM91" s="55"/>
      <c r="AN91" s="55"/>
      <c r="AO91" s="55"/>
      <c r="AP91" s="55"/>
      <c r="AQ91" s="55"/>
      <c r="AR91" s="55"/>
      <c r="AS91" s="55"/>
      <c r="AT91" s="55"/>
      <c r="AU91" s="55"/>
      <c r="AV91" s="55"/>
      <c r="AW91" s="60"/>
      <c r="AX91" s="60"/>
      <c r="AY91" s="60"/>
      <c r="AZ91" s="61"/>
      <c r="BA91" s="61"/>
      <c r="BB91" s="61"/>
      <c r="BC91" s="61"/>
      <c r="BD91" s="61"/>
      <c r="BE91" s="61"/>
      <c r="BF91" s="61"/>
      <c r="BG91" s="61"/>
      <c r="BH91" s="61"/>
      <c r="BI91" s="61"/>
      <c r="BJ91" s="61"/>
      <c r="BK91" s="61"/>
    </row>
    <row r="92" spans="1:76">
      <c r="A92" s="62"/>
      <c r="B92" s="58"/>
      <c r="C92" s="63"/>
      <c r="D92" s="58"/>
      <c r="E92" s="58"/>
      <c r="F92" s="58"/>
      <c r="G92" s="58"/>
      <c r="H92" s="58"/>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row>
    <row r="93" spans="1:76">
      <c r="A93" s="64" t="s">
        <v>79</v>
      </c>
      <c r="B93" s="58"/>
      <c r="C93" s="63"/>
      <c r="AL93" s="59"/>
      <c r="AM93" s="59"/>
      <c r="AN93" s="59"/>
      <c r="AO93" s="59"/>
      <c r="AP93" s="59"/>
      <c r="AQ93" s="59"/>
      <c r="AR93" s="59"/>
      <c r="AS93" s="59"/>
      <c r="AT93" s="59"/>
      <c r="AU93" s="59"/>
      <c r="AV93" s="59"/>
      <c r="AW93" s="59"/>
      <c r="AX93" s="59"/>
      <c r="AY93" s="59"/>
    </row>
    <row r="94" spans="1:76" ht="15.75">
      <c r="A94" s="65" t="s">
        <v>78</v>
      </c>
      <c r="C94" s="66">
        <v>1953</v>
      </c>
      <c r="D94" s="66">
        <v>1954</v>
      </c>
      <c r="E94" s="66">
        <v>1955</v>
      </c>
      <c r="F94" s="66">
        <v>1956</v>
      </c>
      <c r="G94" s="66">
        <v>1957</v>
      </c>
      <c r="H94" s="66">
        <v>1958</v>
      </c>
      <c r="I94" s="66">
        <v>1959</v>
      </c>
      <c r="J94" s="66">
        <v>1960</v>
      </c>
      <c r="K94" s="66">
        <v>1961</v>
      </c>
      <c r="L94" s="66">
        <v>1962</v>
      </c>
      <c r="M94" s="66">
        <v>1963</v>
      </c>
      <c r="N94" s="66">
        <v>1964</v>
      </c>
      <c r="O94" s="66">
        <v>1965</v>
      </c>
      <c r="P94" s="66">
        <v>1966</v>
      </c>
      <c r="Q94" s="66">
        <v>1967</v>
      </c>
      <c r="R94" s="66">
        <v>1968</v>
      </c>
      <c r="S94" s="66">
        <v>1969</v>
      </c>
      <c r="T94" s="66">
        <v>1970</v>
      </c>
      <c r="U94" s="66">
        <v>1971</v>
      </c>
      <c r="V94" s="66">
        <v>1972</v>
      </c>
      <c r="W94" s="66">
        <v>1973</v>
      </c>
      <c r="X94" s="66">
        <v>1974</v>
      </c>
      <c r="Y94" s="66">
        <v>1975</v>
      </c>
      <c r="Z94" s="66">
        <v>1976</v>
      </c>
      <c r="AA94" s="66">
        <v>1977</v>
      </c>
      <c r="AB94" s="66">
        <v>1978</v>
      </c>
      <c r="AC94" s="66">
        <v>1979</v>
      </c>
      <c r="AD94" s="66">
        <v>1980</v>
      </c>
      <c r="AE94" s="66">
        <v>1981</v>
      </c>
      <c r="AF94" s="66">
        <v>1982</v>
      </c>
      <c r="AG94" s="66">
        <v>1983</v>
      </c>
      <c r="AH94" s="66">
        <v>1984</v>
      </c>
      <c r="AI94" s="66">
        <v>1985</v>
      </c>
      <c r="AJ94" s="66">
        <v>1986</v>
      </c>
      <c r="AK94" s="66">
        <v>1987</v>
      </c>
      <c r="AL94" s="66">
        <v>1988</v>
      </c>
      <c r="AM94" s="66">
        <v>1989</v>
      </c>
      <c r="AN94" s="66">
        <v>1990</v>
      </c>
      <c r="AO94" s="66">
        <v>1991</v>
      </c>
      <c r="AP94" s="66">
        <v>1990</v>
      </c>
      <c r="AQ94" s="66">
        <v>1991</v>
      </c>
      <c r="AR94" s="66">
        <v>1992</v>
      </c>
      <c r="AS94" s="66">
        <v>1993</v>
      </c>
      <c r="AT94" s="66">
        <v>1994</v>
      </c>
      <c r="AU94" s="66">
        <v>1995</v>
      </c>
      <c r="AV94" s="66">
        <v>1996</v>
      </c>
      <c r="AW94" s="66">
        <v>1997</v>
      </c>
      <c r="AX94" s="66">
        <v>1998</v>
      </c>
      <c r="AY94" s="66">
        <v>1999</v>
      </c>
      <c r="AZ94" s="66">
        <v>2000</v>
      </c>
      <c r="BA94" s="66">
        <v>2001</v>
      </c>
      <c r="BB94" s="66">
        <v>2002</v>
      </c>
      <c r="BC94" s="66">
        <v>2003</v>
      </c>
      <c r="BD94" s="66">
        <v>2004</v>
      </c>
      <c r="BE94" s="66">
        <v>2005</v>
      </c>
      <c r="BF94" s="66">
        <v>2006</v>
      </c>
      <c r="BG94" s="66">
        <v>2007</v>
      </c>
      <c r="BH94" s="66">
        <v>2008</v>
      </c>
      <c r="BI94" s="66">
        <v>2009</v>
      </c>
      <c r="BJ94" s="66">
        <v>2010</v>
      </c>
      <c r="BK94" s="66">
        <v>2011</v>
      </c>
      <c r="BL94" s="66">
        <v>2012</v>
      </c>
      <c r="BM94" s="66">
        <v>2013</v>
      </c>
      <c r="BN94" s="66">
        <v>2014</v>
      </c>
      <c r="BO94" s="66">
        <v>2015</v>
      </c>
      <c r="BP94" s="66">
        <v>2016</v>
      </c>
      <c r="BQ94" s="66">
        <v>2017</v>
      </c>
      <c r="BR94" s="66">
        <v>2018</v>
      </c>
      <c r="BS94" s="66">
        <v>2019</v>
      </c>
      <c r="BT94" s="66">
        <v>2020</v>
      </c>
      <c r="BU94" s="66">
        <v>2021</v>
      </c>
      <c r="BV94" s="66">
        <v>2022</v>
      </c>
      <c r="BW94" s="66">
        <v>2023</v>
      </c>
      <c r="BX94" s="66">
        <v>2024</v>
      </c>
    </row>
    <row r="95" spans="1:76" ht="25.5">
      <c r="A95" s="65" t="s">
        <v>134</v>
      </c>
      <c r="C95" s="4">
        <v>12.6</v>
      </c>
      <c r="D95" s="4">
        <v>0</v>
      </c>
      <c r="E95" s="4">
        <v>0</v>
      </c>
      <c r="F95" s="4">
        <v>0</v>
      </c>
      <c r="G95" s="4">
        <v>0</v>
      </c>
      <c r="H95" s="4">
        <v>0</v>
      </c>
      <c r="I95" s="4">
        <v>0</v>
      </c>
      <c r="J95" s="4">
        <v>77.742172450000012</v>
      </c>
      <c r="K95" s="4">
        <v>92.022999399999989</v>
      </c>
      <c r="L95" s="4">
        <v>103.83319005</v>
      </c>
      <c r="M95" s="4">
        <v>116.33798455</v>
      </c>
      <c r="N95" s="4">
        <v>128.04714010000001</v>
      </c>
      <c r="O95" s="4">
        <v>140.17915825</v>
      </c>
      <c r="P95" s="4">
        <v>149.64422759999999</v>
      </c>
      <c r="Q95" s="4">
        <v>163.11661180000002</v>
      </c>
      <c r="R95" s="4">
        <v>173.50779555</v>
      </c>
      <c r="S95" s="4">
        <v>187.72711320000002</v>
      </c>
      <c r="T95" s="4">
        <v>206.79744309999998</v>
      </c>
      <c r="U95" s="4">
        <v>235.9816223</v>
      </c>
      <c r="V95" s="4">
        <v>264.53979905</v>
      </c>
      <c r="W95" s="4">
        <v>300.10523254999998</v>
      </c>
      <c r="X95" s="4">
        <v>340.36424301</v>
      </c>
      <c r="Y95" s="4">
        <v>429.08520915000003</v>
      </c>
      <c r="Z95" s="4">
        <v>530.42506975000003</v>
      </c>
      <c r="AA95" s="4">
        <v>546.9027450000001</v>
      </c>
      <c r="AB95" s="4">
        <v>566.58112300000005</v>
      </c>
      <c r="AC95" s="4">
        <v>595.82428099999993</v>
      </c>
      <c r="AD95" s="4">
        <v>648.00397299999997</v>
      </c>
      <c r="AE95" s="4">
        <v>705.06554600000004</v>
      </c>
      <c r="AF95" s="4">
        <v>766.915209</v>
      </c>
      <c r="AG95" s="4">
        <v>805.40518200000008</v>
      </c>
      <c r="AH95" s="4">
        <v>845.68574699999999</v>
      </c>
      <c r="AI95" s="4">
        <v>882.46165099999985</v>
      </c>
      <c r="AJ95" s="4">
        <v>951.23926599999993</v>
      </c>
      <c r="AK95" s="4">
        <v>1005.726781</v>
      </c>
      <c r="AL95" s="4">
        <v>909.17362100000014</v>
      </c>
      <c r="AM95" s="4">
        <v>971.62624100000005</v>
      </c>
      <c r="AN95" s="4">
        <v>1059.693867</v>
      </c>
      <c r="AO95" s="4">
        <v>1152.7742920000001</v>
      </c>
      <c r="AP95" s="4">
        <v>1059.693867</v>
      </c>
      <c r="AQ95" s="4">
        <v>1152.7742920000001</v>
      </c>
      <c r="AR95" s="4">
        <v>1209.834245</v>
      </c>
      <c r="AS95" s="4">
        <v>1249.6945040000001</v>
      </c>
      <c r="AT95" s="4">
        <v>1265.7860110000001</v>
      </c>
      <c r="AU95" s="4">
        <v>859.81289400000003</v>
      </c>
      <c r="AV95" s="4">
        <v>877.53693599999997</v>
      </c>
      <c r="AW95" s="4">
        <v>968.5233310000001</v>
      </c>
      <c r="AX95" s="4">
        <v>808.29573199999993</v>
      </c>
      <c r="AY95" s="4">
        <v>843.84449600000005</v>
      </c>
      <c r="AZ95" s="4">
        <v>871.78901799999994</v>
      </c>
      <c r="BA95" s="4">
        <v>813.489687</v>
      </c>
      <c r="BB95" s="4">
        <v>661.96274800000003</v>
      </c>
      <c r="BC95" s="4">
        <v>932.36918200000002</v>
      </c>
      <c r="BD95" s="4">
        <v>956.51668099999995</v>
      </c>
      <c r="BE95" s="4">
        <v>1024.0899770000001</v>
      </c>
      <c r="BF95" s="4">
        <v>999.23685999999998</v>
      </c>
      <c r="BG95" s="4">
        <v>938.96889699999997</v>
      </c>
      <c r="BH95" s="4">
        <v>775.70812049999995</v>
      </c>
      <c r="BI95" s="4">
        <v>1060.96571984</v>
      </c>
      <c r="BJ95" s="4">
        <v>1005.97848491</v>
      </c>
      <c r="BK95" s="4">
        <v>1708.0783713000001</v>
      </c>
      <c r="BL95" s="4">
        <v>1753.4582593299999</v>
      </c>
      <c r="BM95" s="4">
        <v>1779.4485948800002</v>
      </c>
      <c r="BN95" s="4">
        <v>1838.2985516100002</v>
      </c>
      <c r="BO95" s="4">
        <v>1810.79615059</v>
      </c>
      <c r="BP95" s="4">
        <v>1693.9017652699999</v>
      </c>
      <c r="BQ95" s="4">
        <v>1736.36486554</v>
      </c>
      <c r="BR95" s="4">
        <v>1669.1535758800003</v>
      </c>
      <c r="BS95" s="4">
        <v>1837.66659899</v>
      </c>
      <c r="BT95" s="4">
        <v>1821.2619082800002</v>
      </c>
      <c r="BU95" s="4">
        <v>2095.6835659099997</v>
      </c>
      <c r="BV95" s="4">
        <v>1907.63831624</v>
      </c>
      <c r="BW95" s="4">
        <v>2231.3719984599998</v>
      </c>
      <c r="BX95" s="4">
        <v>2355.1572295300002</v>
      </c>
    </row>
    <row r="96" spans="1:76">
      <c r="A96" s="65" t="s">
        <v>135</v>
      </c>
      <c r="C96" s="4">
        <v>42.444069999999989</v>
      </c>
      <c r="D96" s="4">
        <v>49.656069000000009</v>
      </c>
      <c r="E96" s="4">
        <v>48.1</v>
      </c>
      <c r="F96" s="4">
        <v>50.659262999999996</v>
      </c>
      <c r="G96" s="4">
        <v>45.7</v>
      </c>
      <c r="H96" s="4">
        <v>53.789023</v>
      </c>
      <c r="I96" s="4">
        <v>53.7</v>
      </c>
      <c r="J96" s="4">
        <v>63.877150299999997</v>
      </c>
      <c r="K96" s="4">
        <v>71.815230900000017</v>
      </c>
      <c r="L96" s="4">
        <v>85.054716099999993</v>
      </c>
      <c r="M96" s="4">
        <v>88.478122200000001</v>
      </c>
      <c r="N96" s="4">
        <v>126.42246995000001</v>
      </c>
      <c r="O96" s="4">
        <v>137.49658905000001</v>
      </c>
      <c r="P96" s="4">
        <v>137.92144194999997</v>
      </c>
      <c r="Q96" s="4">
        <v>138.41495954999999</v>
      </c>
      <c r="R96" s="4">
        <v>147.94471394999999</v>
      </c>
      <c r="S96" s="4">
        <v>214.51119355</v>
      </c>
      <c r="T96" s="4">
        <v>221.45973225</v>
      </c>
      <c r="U96" s="4">
        <v>230.62923489999997</v>
      </c>
      <c r="V96" s="4">
        <v>226.7481348</v>
      </c>
      <c r="W96" s="4">
        <v>231.16627530000002</v>
      </c>
      <c r="X96" s="4">
        <v>316.72352939999996</v>
      </c>
      <c r="Y96" s="4">
        <v>334.59069340000002</v>
      </c>
      <c r="Z96" s="4">
        <v>463.57502175000002</v>
      </c>
      <c r="AA96" s="4">
        <v>485.35907164999998</v>
      </c>
      <c r="AB96" s="4">
        <v>467.25895559999998</v>
      </c>
      <c r="AC96" s="4">
        <v>508.57092885000003</v>
      </c>
      <c r="AD96" s="4">
        <v>482.47365015000003</v>
      </c>
      <c r="AE96" s="4">
        <v>533.82780380000008</v>
      </c>
      <c r="AF96" s="4">
        <v>569.05177580000009</v>
      </c>
      <c r="AG96" s="4">
        <v>636.52105284999993</v>
      </c>
      <c r="AH96" s="4">
        <v>656.65652354999997</v>
      </c>
      <c r="AI96" s="4">
        <v>711.0418024600001</v>
      </c>
      <c r="AJ96" s="4">
        <v>701.56733559999998</v>
      </c>
      <c r="AK96" s="4">
        <v>715.83191524999995</v>
      </c>
      <c r="AL96" s="4">
        <v>848.82794066999998</v>
      </c>
      <c r="AM96" s="4">
        <v>891.56839422999997</v>
      </c>
      <c r="AN96" s="4">
        <v>885.10661001000005</v>
      </c>
      <c r="AO96" s="4">
        <v>889.46552962999999</v>
      </c>
      <c r="AP96" s="4">
        <v>885.10661001000005</v>
      </c>
      <c r="AQ96" s="4">
        <v>889.46552962999999</v>
      </c>
      <c r="AR96" s="4">
        <v>887.41098918</v>
      </c>
      <c r="AS96" s="4">
        <v>830.47341721999999</v>
      </c>
      <c r="AT96" s="4">
        <v>809.93883689999996</v>
      </c>
      <c r="AU96" s="4">
        <v>620.86075421999999</v>
      </c>
      <c r="AV96" s="4">
        <v>621.30410936999999</v>
      </c>
      <c r="AW96" s="4">
        <v>581.8806579699999</v>
      </c>
      <c r="AX96" s="4">
        <v>557.61897273000011</v>
      </c>
      <c r="AY96" s="4">
        <v>631.09330974</v>
      </c>
      <c r="AZ96" s="4">
        <v>680.27629766999996</v>
      </c>
      <c r="BA96" s="4">
        <v>693.88603880999995</v>
      </c>
      <c r="BB96" s="4">
        <v>692.02580635999993</v>
      </c>
      <c r="BC96" s="4">
        <v>703.37442420000002</v>
      </c>
      <c r="BD96" s="4">
        <v>550.48179299000003</v>
      </c>
      <c r="BE96" s="4">
        <v>841.71903822000002</v>
      </c>
      <c r="BF96" s="4">
        <v>1320.63475322</v>
      </c>
      <c r="BG96" s="4">
        <v>1336.0597269800001</v>
      </c>
      <c r="BH96" s="4">
        <v>1436.5236892100002</v>
      </c>
      <c r="BI96" s="4">
        <v>1534.5922025100001</v>
      </c>
      <c r="BJ96" s="4">
        <v>1603.1657016300001</v>
      </c>
      <c r="BK96" s="4">
        <v>1610.8108289800002</v>
      </c>
      <c r="BL96" s="4">
        <v>1605.7178900899999</v>
      </c>
      <c r="BM96" s="4">
        <v>1638.35499648</v>
      </c>
      <c r="BN96" s="4">
        <v>1668.4626766900001</v>
      </c>
      <c r="BO96" s="4">
        <v>1702.9277402399998</v>
      </c>
      <c r="BP96" s="4">
        <v>1745.5167400300002</v>
      </c>
      <c r="BQ96" s="4">
        <v>1723.95535866</v>
      </c>
      <c r="BR96" s="4">
        <v>1680.9880578699999</v>
      </c>
      <c r="BS96" s="4">
        <v>1695.3843228300002</v>
      </c>
      <c r="BT96" s="4">
        <v>1637.4430600600003</v>
      </c>
      <c r="BU96" s="4">
        <v>1864.6135407700001</v>
      </c>
      <c r="BV96" s="4">
        <v>1874.5644755699998</v>
      </c>
      <c r="BW96" s="4">
        <v>1985.7097248600003</v>
      </c>
      <c r="BX96" s="4">
        <v>2034.1415616500001</v>
      </c>
    </row>
    <row r="97" spans="1:76">
      <c r="A97" s="65" t="s">
        <v>136</v>
      </c>
      <c r="C97" s="4">
        <v>-29.844069999999988</v>
      </c>
      <c r="D97" s="4">
        <v>-49.656069000000009</v>
      </c>
      <c r="E97" s="4">
        <v>-48.1</v>
      </c>
      <c r="F97" s="4">
        <v>-50.659262999999996</v>
      </c>
      <c r="G97" s="4">
        <v>-45.7</v>
      </c>
      <c r="H97" s="4">
        <v>-53.789023</v>
      </c>
      <c r="I97" s="4">
        <v>-53.7</v>
      </c>
      <c r="J97" s="4">
        <v>13.865022150000016</v>
      </c>
      <c r="K97" s="4">
        <v>20.207768499999972</v>
      </c>
      <c r="L97" s="4">
        <v>18.778473950000006</v>
      </c>
      <c r="M97" s="4">
        <v>27.85986235</v>
      </c>
      <c r="N97" s="4">
        <v>1.62467015</v>
      </c>
      <c r="O97" s="4">
        <v>2.682569199999989</v>
      </c>
      <c r="P97" s="4">
        <v>11.72278565000002</v>
      </c>
      <c r="Q97" s="4">
        <v>24.701652250000024</v>
      </c>
      <c r="R97" s="4">
        <v>25.563081600000004</v>
      </c>
      <c r="S97" s="4">
        <v>-26.784080349999982</v>
      </c>
      <c r="T97" s="4">
        <v>-14.662289150000021</v>
      </c>
      <c r="U97" s="4">
        <v>5.3523874000000262</v>
      </c>
      <c r="V97" s="4">
        <v>37.791664249999997</v>
      </c>
      <c r="W97" s="4">
        <v>68.938957249999959</v>
      </c>
      <c r="X97" s="4">
        <v>23.640713610000034</v>
      </c>
      <c r="Y97" s="4">
        <v>94.494515750000005</v>
      </c>
      <c r="Z97" s="4">
        <v>66.850048000000015</v>
      </c>
      <c r="AA97" s="4">
        <v>61.54367335000012</v>
      </c>
      <c r="AB97" s="4">
        <v>99.322167400000069</v>
      </c>
      <c r="AC97" s="4">
        <v>87.253352149999898</v>
      </c>
      <c r="AD97" s="4">
        <v>165.53032284999995</v>
      </c>
      <c r="AE97" s="4">
        <v>171.23774219999996</v>
      </c>
      <c r="AF97" s="4">
        <v>197.86343319999992</v>
      </c>
      <c r="AG97" s="4">
        <v>168.88412915000015</v>
      </c>
      <c r="AH97" s="4">
        <v>189.02922345000002</v>
      </c>
      <c r="AI97" s="4">
        <v>171.41984853999975</v>
      </c>
      <c r="AJ97" s="4">
        <v>249.67193039999995</v>
      </c>
      <c r="AK97" s="4">
        <v>289.89486575000001</v>
      </c>
      <c r="AL97" s="4">
        <v>60.345680330000164</v>
      </c>
      <c r="AM97" s="4">
        <v>80.057846770000083</v>
      </c>
      <c r="AN97" s="4">
        <v>174.5872569899999</v>
      </c>
      <c r="AO97" s="4">
        <v>263.30876237000007</v>
      </c>
      <c r="AP97" s="4">
        <v>174.5872569899999</v>
      </c>
      <c r="AQ97" s="4">
        <v>263.30876237000007</v>
      </c>
      <c r="AR97" s="4">
        <v>322.42325582000001</v>
      </c>
      <c r="AS97" s="4">
        <v>419.22108678000006</v>
      </c>
      <c r="AT97" s="4">
        <v>455.84717410000019</v>
      </c>
      <c r="AU97" s="4">
        <v>238.95213978000004</v>
      </c>
      <c r="AV97" s="4">
        <v>256.23282662999998</v>
      </c>
      <c r="AW97" s="4">
        <v>386.6426730300002</v>
      </c>
      <c r="AX97" s="4">
        <v>250.67675926999982</v>
      </c>
      <c r="AY97" s="4">
        <v>212.75118626000005</v>
      </c>
      <c r="AZ97" s="4">
        <v>191.51272032999998</v>
      </c>
      <c r="BA97" s="4">
        <v>119.60364819000006</v>
      </c>
      <c r="BB97" s="4">
        <v>-30.0630583599999</v>
      </c>
      <c r="BC97" s="4">
        <v>228.9947578</v>
      </c>
      <c r="BD97" s="4">
        <v>406.03488800999992</v>
      </c>
      <c r="BE97" s="4">
        <v>182.37093878000007</v>
      </c>
      <c r="BF97" s="4">
        <v>-321.39789322000001</v>
      </c>
      <c r="BG97" s="4">
        <v>-397.09082998000008</v>
      </c>
      <c r="BH97" s="4">
        <v>-660.81556871000021</v>
      </c>
      <c r="BI97" s="4">
        <v>-473.62648267000009</v>
      </c>
      <c r="BJ97" s="4">
        <v>-597.18721672000004</v>
      </c>
      <c r="BK97" s="4">
        <v>97.267542319999848</v>
      </c>
      <c r="BL97" s="4">
        <v>147.74036924000006</v>
      </c>
      <c r="BM97" s="4">
        <v>141.09359840000025</v>
      </c>
      <c r="BN97" s="4">
        <v>169.83587492000015</v>
      </c>
      <c r="BO97" s="4">
        <v>107.8684103500002</v>
      </c>
      <c r="BP97" s="4">
        <v>-51.614974760000223</v>
      </c>
      <c r="BQ97" s="4">
        <v>12.409506879999981</v>
      </c>
      <c r="BR97" s="4">
        <v>-11.834481989999631</v>
      </c>
      <c r="BS97" s="4">
        <v>142.28227615999981</v>
      </c>
      <c r="BT97" s="4">
        <v>183.81884821999984</v>
      </c>
      <c r="BU97" s="4">
        <v>231.07002513999964</v>
      </c>
      <c r="BV97" s="4">
        <v>33.073840670000209</v>
      </c>
      <c r="BW97" s="4">
        <v>245.66227359999948</v>
      </c>
      <c r="BX97" s="4">
        <v>321.01566788000014</v>
      </c>
    </row>
    <row r="98" spans="1:76">
      <c r="A98" s="65" t="s">
        <v>137</v>
      </c>
      <c r="C98" s="4">
        <v>389.9</v>
      </c>
      <c r="D98" s="4">
        <v>340.2</v>
      </c>
      <c r="E98" s="4">
        <v>292.10000000000002</v>
      </c>
      <c r="F98" s="4">
        <v>241.4</v>
      </c>
      <c r="G98" s="4">
        <v>195.7</v>
      </c>
      <c r="H98" s="4">
        <v>141.9</v>
      </c>
      <c r="I98" s="4">
        <v>88.170773319999995</v>
      </c>
      <c r="J98" s="4">
        <v>102.03579547</v>
      </c>
      <c r="K98" s="4">
        <v>122.24356397</v>
      </c>
      <c r="L98" s="4">
        <v>141.02203792</v>
      </c>
      <c r="M98" s="4">
        <v>168.88190026999999</v>
      </c>
      <c r="N98" s="4">
        <v>170.50657042</v>
      </c>
      <c r="O98" s="4">
        <v>173.18913961999999</v>
      </c>
      <c r="P98" s="4">
        <v>184.91192527000001</v>
      </c>
      <c r="Q98" s="4">
        <v>209.61357752000001</v>
      </c>
      <c r="R98" s="4">
        <v>235.17665912000001</v>
      </c>
      <c r="S98" s="4">
        <v>208.39257877</v>
      </c>
      <c r="T98" s="4">
        <v>193.73028962000001</v>
      </c>
      <c r="U98" s="4">
        <v>199.08267702000001</v>
      </c>
      <c r="V98" s="4">
        <v>236.87434127</v>
      </c>
      <c r="W98" s="4">
        <v>305.81329851999999</v>
      </c>
      <c r="X98" s="4">
        <v>329.45401212999997</v>
      </c>
      <c r="Y98" s="4">
        <v>423.94852788000003</v>
      </c>
      <c r="Z98" s="4">
        <v>490.79857588000004</v>
      </c>
      <c r="AA98" s="4">
        <v>552.34224943000004</v>
      </c>
      <c r="AB98" s="4">
        <v>651.66441683000005</v>
      </c>
      <c r="AC98" s="4">
        <v>738.91776898000001</v>
      </c>
      <c r="AD98" s="4">
        <v>904.44809182999995</v>
      </c>
      <c r="AE98" s="4">
        <v>1075.68583403</v>
      </c>
      <c r="AF98" s="4">
        <v>1273.5492672299999</v>
      </c>
      <c r="AG98" s="4">
        <v>1442.43339638</v>
      </c>
      <c r="AH98" s="4">
        <v>1631.46261983</v>
      </c>
      <c r="AI98" s="4">
        <v>1802.88246837</v>
      </c>
      <c r="AJ98" s="4">
        <v>2052.5543987699998</v>
      </c>
      <c r="AK98" s="4">
        <v>2342.4492645199998</v>
      </c>
      <c r="AL98" s="4">
        <v>2402.7949448499999</v>
      </c>
      <c r="AM98" s="4">
        <v>2482.8527916200001</v>
      </c>
      <c r="AN98" s="4">
        <v>2657.4400486099998</v>
      </c>
      <c r="AO98" s="4">
        <v>2920.7488109800001</v>
      </c>
      <c r="AP98" s="4">
        <v>2657.4400486099998</v>
      </c>
      <c r="AQ98" s="4">
        <v>2920.7488109800001</v>
      </c>
      <c r="AR98" s="4">
        <v>3243.1720667999998</v>
      </c>
      <c r="AS98" s="4">
        <v>3662.3931535800002</v>
      </c>
      <c r="AT98" s="4">
        <v>4118.2403276799996</v>
      </c>
      <c r="AU98" s="4">
        <v>4357.1924674600004</v>
      </c>
      <c r="AV98" s="4">
        <v>4613.4252940899996</v>
      </c>
      <c r="AW98" s="4">
        <v>5000.0679671199996</v>
      </c>
      <c r="AX98" s="4">
        <v>3050.7447263899999</v>
      </c>
      <c r="AY98" s="4">
        <v>3263.4959126499998</v>
      </c>
      <c r="AZ98" s="4">
        <v>3455.0086329800001</v>
      </c>
      <c r="BA98" s="4">
        <v>3574.6122811700002</v>
      </c>
      <c r="BB98" s="4">
        <v>3544.5492228100002</v>
      </c>
      <c r="BC98" s="4">
        <v>2273.5439806100003</v>
      </c>
      <c r="BD98" s="4">
        <v>2679.5788686199999</v>
      </c>
      <c r="BE98" s="4">
        <v>2861.9498073999998</v>
      </c>
      <c r="BF98" s="4">
        <v>2540.55191418</v>
      </c>
      <c r="BG98" s="4">
        <v>2143.4610842000002</v>
      </c>
      <c r="BH98" s="4">
        <v>1482.64551549</v>
      </c>
      <c r="BI98" s="4">
        <v>1009.01903282</v>
      </c>
      <c r="BJ98" s="4">
        <v>411.83181610000003</v>
      </c>
      <c r="BK98" s="4">
        <v>509.09935842000004</v>
      </c>
      <c r="BL98" s="4">
        <v>656.83972765999999</v>
      </c>
      <c r="BM98" s="4">
        <v>797.9333260599999</v>
      </c>
      <c r="BN98" s="4">
        <v>967.76920098000005</v>
      </c>
      <c r="BO98" s="4">
        <v>1075.63761133</v>
      </c>
      <c r="BP98" s="4">
        <v>1024.02263657</v>
      </c>
      <c r="BQ98" s="4">
        <v>1036.43214345</v>
      </c>
      <c r="BR98" s="4">
        <v>1024.5976614599999</v>
      </c>
      <c r="BS98" s="4">
        <v>1166.8799376200002</v>
      </c>
      <c r="BT98" s="4">
        <v>1350.69878584</v>
      </c>
      <c r="BU98" s="4">
        <v>1581.7688109800001</v>
      </c>
      <c r="BV98" s="4">
        <v>1614.8426516500001</v>
      </c>
      <c r="BW98" s="4">
        <v>1860.50492525</v>
      </c>
      <c r="BX98" s="4">
        <v>2181.5205931300002</v>
      </c>
    </row>
    <row r="99" spans="1:76" ht="25.5">
      <c r="A99" s="65" t="s">
        <v>138</v>
      </c>
      <c r="C99" s="4" t="s">
        <v>93</v>
      </c>
      <c r="D99" s="4" t="s">
        <v>93</v>
      </c>
      <c r="E99" s="4" t="s">
        <v>93</v>
      </c>
      <c r="F99" s="4" t="s">
        <v>93</v>
      </c>
      <c r="G99" s="4" t="s">
        <v>93</v>
      </c>
      <c r="H99" s="4" t="s">
        <v>93</v>
      </c>
      <c r="I99" s="4" t="s">
        <v>93</v>
      </c>
      <c r="J99" s="4">
        <v>74.958605700000007</v>
      </c>
      <c r="K99" s="4">
        <v>88.734255149999996</v>
      </c>
      <c r="L99" s="4">
        <v>99.870194549999994</v>
      </c>
      <c r="M99" s="4">
        <v>111.48882565</v>
      </c>
      <c r="N99" s="4">
        <v>122.86754790000001</v>
      </c>
      <c r="O99" s="4">
        <v>134.81746369999999</v>
      </c>
      <c r="P99" s="4">
        <v>143.84154394999999</v>
      </c>
      <c r="Q99" s="4">
        <v>156.6741394</v>
      </c>
      <c r="R99" s="4">
        <v>166.17112305000001</v>
      </c>
      <c r="S99" s="4">
        <v>179.87985230000001</v>
      </c>
      <c r="T99" s="4">
        <v>199.77652979999999</v>
      </c>
      <c r="U99" s="4">
        <v>228.87077439999999</v>
      </c>
      <c r="V99" s="4">
        <v>256.61226625</v>
      </c>
      <c r="W99" s="4">
        <v>290.50208039999995</v>
      </c>
      <c r="X99" s="4">
        <v>327.76813200999999</v>
      </c>
      <c r="Y99" s="4">
        <v>415.02316300000001</v>
      </c>
      <c r="Z99" s="4">
        <v>512.53829155000005</v>
      </c>
      <c r="AA99" s="4">
        <v>526.87412100000006</v>
      </c>
      <c r="AB99" s="4">
        <v>544.38432</v>
      </c>
      <c r="AC99" s="4">
        <v>571.39159299999994</v>
      </c>
      <c r="AD99" s="4">
        <v>618.62991199999999</v>
      </c>
      <c r="AE99" s="4">
        <v>667.28263100000004</v>
      </c>
      <c r="AF99" s="4">
        <v>721.36527999999998</v>
      </c>
      <c r="AG99" s="4">
        <v>753.82133900000008</v>
      </c>
      <c r="AH99" s="4">
        <v>787.173676</v>
      </c>
      <c r="AI99" s="4">
        <v>816.59977599999991</v>
      </c>
      <c r="AJ99" s="4">
        <v>879.62681799999996</v>
      </c>
      <c r="AK99" s="4">
        <v>924.46337899999992</v>
      </c>
      <c r="AL99" s="4">
        <v>825.75293700000009</v>
      </c>
      <c r="AM99" s="4">
        <v>880.30762500000003</v>
      </c>
      <c r="AN99" s="4">
        <v>958.10780899999997</v>
      </c>
      <c r="AO99" s="4">
        <v>1034.6837840000001</v>
      </c>
      <c r="AP99" s="4">
        <v>958.10780899999997</v>
      </c>
      <c r="AQ99" s="4">
        <v>1034.6837840000001</v>
      </c>
      <c r="AR99" s="4">
        <v>1076.5554769999999</v>
      </c>
      <c r="AS99" s="4">
        <v>1095.115305</v>
      </c>
      <c r="AT99" s="4">
        <v>1094.3645610000001</v>
      </c>
      <c r="AU99" s="4">
        <v>668.68641600000001</v>
      </c>
      <c r="AV99" s="4">
        <v>672.69238499999994</v>
      </c>
      <c r="AW99" s="4">
        <v>666.66344900000001</v>
      </c>
      <c r="AX99" s="4">
        <v>681.17940699999997</v>
      </c>
      <c r="AY99" s="4">
        <v>701.68996300000003</v>
      </c>
      <c r="AZ99" s="4">
        <v>734.05274799999995</v>
      </c>
      <c r="BA99" s="4">
        <v>774.10071700000003</v>
      </c>
      <c r="BB99" s="4">
        <v>786.715958</v>
      </c>
      <c r="BC99" s="4">
        <v>804.33283500000005</v>
      </c>
      <c r="BD99" s="4">
        <v>818.28113399999995</v>
      </c>
      <c r="BE99" s="4">
        <v>834.72185300000001</v>
      </c>
      <c r="BF99" s="4">
        <v>863.69039999999995</v>
      </c>
      <c r="BG99" s="4">
        <v>907.42060300000003</v>
      </c>
      <c r="BH99" s="4">
        <v>949.97109699999999</v>
      </c>
      <c r="BI99" s="4">
        <v>979.51818800000001</v>
      </c>
      <c r="BJ99" s="4">
        <v>985.024001</v>
      </c>
      <c r="BK99" s="4">
        <v>1702.79663478</v>
      </c>
      <c r="BL99" s="4">
        <v>1726.52178252</v>
      </c>
      <c r="BM99" s="4">
        <v>1766.2431817000002</v>
      </c>
      <c r="BN99" s="4">
        <v>1790.3472376500001</v>
      </c>
      <c r="BO99" s="4">
        <v>1818.2256282999999</v>
      </c>
      <c r="BP99" s="4">
        <v>1658.47167988</v>
      </c>
      <c r="BQ99" s="4">
        <v>1675.3751427699999</v>
      </c>
      <c r="BR99" s="4">
        <v>1706.2279753200003</v>
      </c>
      <c r="BS99" s="4">
        <v>1748.8884448000001</v>
      </c>
      <c r="BT99" s="4">
        <v>1771.6765546900001</v>
      </c>
      <c r="BU99" s="4">
        <v>2029.2839508899997</v>
      </c>
      <c r="BV99" s="4">
        <v>2091.99988859</v>
      </c>
      <c r="BW99" s="4">
        <v>2158.5179282899999</v>
      </c>
      <c r="BX99" s="4">
        <v>2229.8959286100003</v>
      </c>
    </row>
    <row r="100" spans="1:76">
      <c r="C100" s="49"/>
      <c r="D100" s="67"/>
      <c r="E100" s="67"/>
      <c r="F100" s="67"/>
      <c r="G100" s="67"/>
      <c r="H100" s="67"/>
    </row>
    <row r="101" spans="1:76">
      <c r="A101" s="67"/>
      <c r="C101" s="67"/>
      <c r="D101" s="67"/>
      <c r="E101" s="67"/>
      <c r="F101" s="67"/>
      <c r="G101" s="67"/>
      <c r="H101" s="67"/>
    </row>
    <row r="102" spans="1:76">
      <c r="A102" s="67"/>
      <c r="C102" s="67"/>
      <c r="D102" s="67"/>
      <c r="E102" s="67"/>
      <c r="F102" s="67"/>
      <c r="G102" s="67"/>
      <c r="H102" s="67"/>
      <c r="BF102" s="68"/>
    </row>
    <row r="103" spans="1:76">
      <c r="A103" s="67"/>
      <c r="BF103" s="69"/>
    </row>
    <row r="104" spans="1:76">
      <c r="A104" s="70" t="s">
        <v>77</v>
      </c>
    </row>
    <row r="105" spans="1:76" ht="15.75">
      <c r="C105" s="71">
        <v>1953</v>
      </c>
      <c r="D105" s="71">
        <v>1954</v>
      </c>
      <c r="E105" s="71">
        <v>1955</v>
      </c>
      <c r="F105" s="71">
        <v>1956</v>
      </c>
      <c r="G105" s="71">
        <v>1957</v>
      </c>
      <c r="H105" s="71">
        <v>1958</v>
      </c>
      <c r="I105" s="71">
        <v>1959</v>
      </c>
      <c r="J105" s="71">
        <v>1960</v>
      </c>
      <c r="K105" s="71">
        <v>1961</v>
      </c>
      <c r="L105" s="71">
        <v>1962</v>
      </c>
      <c r="M105" s="71">
        <v>1963</v>
      </c>
      <c r="N105" s="71">
        <v>1964</v>
      </c>
      <c r="O105" s="71">
        <v>1965</v>
      </c>
      <c r="P105" s="71">
        <v>1966</v>
      </c>
      <c r="Q105" s="71">
        <v>1967</v>
      </c>
      <c r="R105" s="71">
        <v>1968</v>
      </c>
      <c r="S105" s="71">
        <v>1969</v>
      </c>
      <c r="T105" s="71">
        <v>1970</v>
      </c>
      <c r="U105" s="71">
        <v>1971</v>
      </c>
      <c r="V105" s="71">
        <v>1972</v>
      </c>
      <c r="W105" s="71">
        <v>1973</v>
      </c>
      <c r="X105" s="71">
        <v>1974</v>
      </c>
      <c r="Y105" s="71">
        <v>1975</v>
      </c>
      <c r="Z105" s="71">
        <v>1976</v>
      </c>
      <c r="AA105" s="71">
        <v>1977</v>
      </c>
      <c r="AB105" s="71">
        <v>1978</v>
      </c>
      <c r="AC105" s="71">
        <v>1979</v>
      </c>
      <c r="AD105" s="71">
        <v>1980</v>
      </c>
      <c r="AE105" s="71">
        <v>1981</v>
      </c>
      <c r="AF105" s="71">
        <v>1982</v>
      </c>
      <c r="AG105" s="71">
        <v>1983</v>
      </c>
      <c r="AH105" s="71">
        <v>1984</v>
      </c>
      <c r="AI105" s="71">
        <v>1985</v>
      </c>
      <c r="AJ105" s="71">
        <v>1986</v>
      </c>
      <c r="AK105" s="71">
        <v>1987</v>
      </c>
      <c r="AL105" s="71">
        <v>1988</v>
      </c>
      <c r="AM105" s="71">
        <v>1989</v>
      </c>
      <c r="AN105" s="71">
        <v>1990</v>
      </c>
      <c r="AO105" s="71">
        <v>1991</v>
      </c>
      <c r="AP105" s="71">
        <v>1990</v>
      </c>
      <c r="AQ105" s="71">
        <v>1991</v>
      </c>
      <c r="AR105" s="71">
        <v>1992</v>
      </c>
      <c r="AS105" s="71">
        <v>1993</v>
      </c>
      <c r="AT105" s="71">
        <v>1994</v>
      </c>
      <c r="AU105" s="71">
        <v>1995</v>
      </c>
      <c r="AV105" s="71">
        <v>1996</v>
      </c>
      <c r="AW105" s="71">
        <v>1997</v>
      </c>
      <c r="AX105" s="71">
        <v>1998</v>
      </c>
      <c r="AY105" s="71">
        <v>1999</v>
      </c>
      <c r="AZ105" s="71">
        <v>2000</v>
      </c>
      <c r="BA105" s="71">
        <v>2001</v>
      </c>
      <c r="BB105" s="71">
        <v>2002</v>
      </c>
      <c r="BC105" s="71">
        <v>2003</v>
      </c>
      <c r="BD105" s="71">
        <v>2004</v>
      </c>
      <c r="BE105" s="71">
        <v>2005</v>
      </c>
      <c r="BF105" s="71">
        <v>2006</v>
      </c>
      <c r="BG105" s="71">
        <v>2007</v>
      </c>
      <c r="BH105" s="71">
        <v>2008</v>
      </c>
      <c r="BI105" s="71">
        <v>2009</v>
      </c>
      <c r="BJ105" s="71">
        <v>2010</v>
      </c>
      <c r="BK105" s="71">
        <v>2011</v>
      </c>
      <c r="BL105" s="71">
        <v>2012</v>
      </c>
      <c r="BM105" s="71">
        <v>2013</v>
      </c>
      <c r="BN105" s="71">
        <v>2014</v>
      </c>
      <c r="BO105" s="71">
        <v>2015</v>
      </c>
      <c r="BP105" s="71">
        <v>2016</v>
      </c>
      <c r="BQ105" s="71">
        <v>2017</v>
      </c>
      <c r="BR105" s="71">
        <v>2018</v>
      </c>
      <c r="BS105" s="71">
        <v>2019</v>
      </c>
      <c r="BT105" s="71">
        <v>2020</v>
      </c>
      <c r="BU105" s="71">
        <v>2021</v>
      </c>
      <c r="BV105" s="71">
        <v>2022</v>
      </c>
      <c r="BW105" s="71">
        <v>2023</v>
      </c>
      <c r="BX105" s="71">
        <v>2024</v>
      </c>
    </row>
    <row r="106" spans="1:76" ht="25.5">
      <c r="A106" s="72" t="s">
        <v>134</v>
      </c>
      <c r="D106" s="3">
        <f t="shared" ref="D106:AI106" si="1">(D95-C95)/ABS(C95)</f>
        <v>-1</v>
      </c>
      <c r="E106" s="3" t="e">
        <f t="shared" si="1"/>
        <v>#DIV/0!</v>
      </c>
      <c r="F106" s="3" t="e">
        <f t="shared" si="1"/>
        <v>#DIV/0!</v>
      </c>
      <c r="G106" s="3" t="e">
        <f t="shared" si="1"/>
        <v>#DIV/0!</v>
      </c>
      <c r="H106" s="3" t="e">
        <f t="shared" si="1"/>
        <v>#DIV/0!</v>
      </c>
      <c r="I106" s="3" t="e">
        <f t="shared" si="1"/>
        <v>#DIV/0!</v>
      </c>
      <c r="J106" s="3" t="e">
        <f t="shared" si="1"/>
        <v>#DIV/0!</v>
      </c>
      <c r="K106" s="3">
        <f t="shared" si="1"/>
        <v>0.18369472449698662</v>
      </c>
      <c r="L106" s="3">
        <f t="shared" si="1"/>
        <v>0.12833955344863504</v>
      </c>
      <c r="M106" s="3">
        <f t="shared" si="1"/>
        <v>0.12043157389249454</v>
      </c>
      <c r="N106" s="3">
        <f t="shared" si="1"/>
        <v>0.10064774282700091</v>
      </c>
      <c r="O106" s="3">
        <f t="shared" si="1"/>
        <v>9.4746498364003617E-2</v>
      </c>
      <c r="P106" s="3">
        <f t="shared" si="1"/>
        <v>6.7521231174178437E-2</v>
      </c>
      <c r="Q106" s="3">
        <f t="shared" si="1"/>
        <v>9.0029427904240941E-2</v>
      </c>
      <c r="R106" s="3">
        <f t="shared" si="1"/>
        <v>6.3704019077718374E-2</v>
      </c>
      <c r="S106" s="3">
        <f t="shared" si="1"/>
        <v>8.1952039128423027E-2</v>
      </c>
      <c r="T106" s="3">
        <f t="shared" si="1"/>
        <v>0.10158537877095507</v>
      </c>
      <c r="U106" s="3">
        <f t="shared" si="1"/>
        <v>0.1411244682841053</v>
      </c>
      <c r="V106" s="3">
        <f t="shared" si="1"/>
        <v>0.12101864743388537</v>
      </c>
      <c r="W106" s="3">
        <f t="shared" si="1"/>
        <v>0.13444265712652881</v>
      </c>
      <c r="X106" s="3">
        <f t="shared" si="1"/>
        <v>0.1341496451691909</v>
      </c>
      <c r="Y106" s="3">
        <f t="shared" si="1"/>
        <v>0.26066476711948083</v>
      </c>
      <c r="Z106" s="3">
        <f t="shared" si="1"/>
        <v>0.23617654125330972</v>
      </c>
      <c r="AA106" s="3">
        <f t="shared" si="1"/>
        <v>3.1065038569474703E-2</v>
      </c>
      <c r="AB106" s="3">
        <f t="shared" si="1"/>
        <v>3.5981494296577266E-2</v>
      </c>
      <c r="AC106" s="3">
        <f t="shared" si="1"/>
        <v>5.1613364464314984E-2</v>
      </c>
      <c r="AD106" s="3">
        <f t="shared" si="1"/>
        <v>8.7575638764543828E-2</v>
      </c>
      <c r="AE106" s="3">
        <f t="shared" si="1"/>
        <v>8.805744312928783E-2</v>
      </c>
      <c r="AF106" s="3">
        <f t="shared" si="1"/>
        <v>8.7721862670623194E-2</v>
      </c>
      <c r="AG106" s="3">
        <f t="shared" si="1"/>
        <v>5.0188042365450179E-2</v>
      </c>
      <c r="AH106" s="3">
        <f t="shared" si="1"/>
        <v>5.0012795919656634E-2</v>
      </c>
      <c r="AI106" s="3">
        <f t="shared" si="1"/>
        <v>4.3486489077602788E-2</v>
      </c>
      <c r="AJ106" s="3">
        <f t="shared" ref="AJ106:BX106" si="2">(AJ95-AI95)/ABS(AI95)</f>
        <v>7.79383613124284E-2</v>
      </c>
      <c r="AK106" s="3">
        <f t="shared" si="2"/>
        <v>5.728055700341541E-2</v>
      </c>
      <c r="AL106" s="3">
        <f t="shared" si="2"/>
        <v>-9.6003369726315194E-2</v>
      </c>
      <c r="AM106" s="3">
        <f t="shared" si="2"/>
        <v>6.8691632222356247E-2</v>
      </c>
      <c r="AN106" s="3">
        <f t="shared" si="2"/>
        <v>9.0639406681071621E-2</v>
      </c>
      <c r="AO106" s="3">
        <f t="shared" si="2"/>
        <v>8.7837089463876375E-2</v>
      </c>
      <c r="AP106" s="3">
        <f>(AP95-AM95)/ABS(AM95)</f>
        <v>9.0639406681071621E-2</v>
      </c>
      <c r="AQ106" s="3">
        <f t="shared" si="2"/>
        <v>8.7837089463876375E-2</v>
      </c>
      <c r="AR106" s="3">
        <f t="shared" si="2"/>
        <v>4.9497940226446296E-2</v>
      </c>
      <c r="AS106" s="3">
        <f t="shared" si="2"/>
        <v>3.2946876123513963E-2</v>
      </c>
      <c r="AT106" s="3">
        <f t="shared" si="2"/>
        <v>1.2876352539356364E-2</v>
      </c>
      <c r="AU106" s="3">
        <f t="shared" si="2"/>
        <v>-0.32072808000087788</v>
      </c>
      <c r="AV106" s="3">
        <f t="shared" si="2"/>
        <v>2.0613836014420062E-2</v>
      </c>
      <c r="AW106" s="3">
        <f t="shared" si="2"/>
        <v>0.10368383513830823</v>
      </c>
      <c r="AX106" s="3">
        <f t="shared" si="2"/>
        <v>-0.16543493984245605</v>
      </c>
      <c r="AY106" s="3">
        <f t="shared" si="2"/>
        <v>4.3979898189045644E-2</v>
      </c>
      <c r="AZ106" s="3">
        <f t="shared" si="2"/>
        <v>3.3115724677310561E-2</v>
      </c>
      <c r="BA106" s="3">
        <f t="shared" si="2"/>
        <v>-6.687321105942165E-2</v>
      </c>
      <c r="BB106" s="3">
        <f t="shared" si="2"/>
        <v>-0.18626780575277282</v>
      </c>
      <c r="BC106" s="3">
        <f t="shared" si="2"/>
        <v>0.40849192015258234</v>
      </c>
      <c r="BD106" s="3">
        <f t="shared" si="2"/>
        <v>2.5899074600687438E-2</v>
      </c>
      <c r="BE106" s="3">
        <f t="shared" si="2"/>
        <v>7.0645183029484609E-2</v>
      </c>
      <c r="BF106" s="3">
        <f t="shared" si="2"/>
        <v>-2.4268489642683133E-2</v>
      </c>
      <c r="BG106" s="3">
        <f t="shared" si="2"/>
        <v>-6.0313991019106332E-2</v>
      </c>
      <c r="BH106" s="3">
        <f t="shared" si="2"/>
        <v>-0.17387240090871725</v>
      </c>
      <c r="BI106" s="3">
        <f t="shared" si="2"/>
        <v>0.36773831780455118</v>
      </c>
      <c r="BJ106" s="3">
        <f t="shared" si="2"/>
        <v>-5.182753212638426E-2</v>
      </c>
      <c r="BK106" s="3">
        <f t="shared" si="2"/>
        <v>0.69792733832952059</v>
      </c>
      <c r="BL106" s="3">
        <f t="shared" si="2"/>
        <v>2.6567802035606658E-2</v>
      </c>
      <c r="BM106" s="3">
        <f t="shared" si="2"/>
        <v>1.4822329195296182E-2</v>
      </c>
      <c r="BN106" s="3">
        <f t="shared" si="2"/>
        <v>3.3072018432748637E-2</v>
      </c>
      <c r="BO106" s="3">
        <f t="shared" si="2"/>
        <v>-1.4960791322994478E-2</v>
      </c>
      <c r="BP106" s="3">
        <f t="shared" si="2"/>
        <v>-6.4554138400345698E-2</v>
      </c>
      <c r="BQ106" s="3">
        <f t="shared" si="2"/>
        <v>2.5068218913646165E-2</v>
      </c>
      <c r="BR106" s="3">
        <f t="shared" si="2"/>
        <v>-3.8708045177530903E-2</v>
      </c>
      <c r="BS106" s="3">
        <f t="shared" si="2"/>
        <v>0.10095717107466123</v>
      </c>
      <c r="BT106" s="3">
        <f t="shared" si="2"/>
        <v>-8.9269134667931734E-3</v>
      </c>
      <c r="BU106" s="3">
        <f t="shared" si="2"/>
        <v>0.15067665797126531</v>
      </c>
      <c r="BV106" s="3">
        <f t="shared" si="2"/>
        <v>-8.9729791619731325E-2</v>
      </c>
      <c r="BW106" s="3">
        <f t="shared" si="2"/>
        <v>0.16970391057047254</v>
      </c>
      <c r="BX106" s="3">
        <f t="shared" si="2"/>
        <v>5.5474941495829419E-2</v>
      </c>
    </row>
    <row r="107" spans="1:76" ht="14.25">
      <c r="A107" s="72" t="s">
        <v>135</v>
      </c>
      <c r="C107" s="49"/>
      <c r="D107" s="3">
        <f t="shared" ref="D107:AI107" si="3">(D96-C96)/ABS(C96)</f>
        <v>0.16991770581850474</v>
      </c>
      <c r="E107" s="3">
        <f t="shared" si="3"/>
        <v>-3.1336934866914405E-2</v>
      </c>
      <c r="F107" s="3">
        <f t="shared" si="3"/>
        <v>5.3207130977130854E-2</v>
      </c>
      <c r="G107" s="3">
        <f t="shared" si="3"/>
        <v>-9.7894495622646405E-2</v>
      </c>
      <c r="H107" s="3">
        <f t="shared" si="3"/>
        <v>0.17700269146608308</v>
      </c>
      <c r="I107" s="3">
        <f t="shared" si="3"/>
        <v>-1.6550402858218378E-3</v>
      </c>
      <c r="J107" s="3">
        <f t="shared" si="3"/>
        <v>0.18951862756052129</v>
      </c>
      <c r="K107" s="3">
        <f t="shared" si="3"/>
        <v>0.1242710509582645</v>
      </c>
      <c r="L107" s="3">
        <f t="shared" si="3"/>
        <v>0.18435483718538004</v>
      </c>
      <c r="M107" s="3">
        <f t="shared" si="3"/>
        <v>4.0249456549535274E-2</v>
      </c>
      <c r="N107" s="3">
        <f t="shared" si="3"/>
        <v>0.42885570812894136</v>
      </c>
      <c r="O107" s="3">
        <f t="shared" si="3"/>
        <v>8.759612989984937E-2</v>
      </c>
      <c r="P107" s="3">
        <f t="shared" si="3"/>
        <v>3.0899159239904219E-3</v>
      </c>
      <c r="Q107" s="3">
        <f t="shared" si="3"/>
        <v>3.5782514525836452E-3</v>
      </c>
      <c r="R107" s="3">
        <f t="shared" si="3"/>
        <v>6.8849165082893682E-2</v>
      </c>
      <c r="S107" s="3">
        <f t="shared" si="3"/>
        <v>0.44994158846727766</v>
      </c>
      <c r="T107" s="3">
        <f t="shared" si="3"/>
        <v>3.2392429434599079E-2</v>
      </c>
      <c r="U107" s="3">
        <f t="shared" si="3"/>
        <v>4.1404830380851187E-2</v>
      </c>
      <c r="V107" s="3">
        <f t="shared" si="3"/>
        <v>-1.6828309306419025E-2</v>
      </c>
      <c r="W107" s="3">
        <f t="shared" si="3"/>
        <v>1.9484793133566367E-2</v>
      </c>
      <c r="X107" s="3">
        <f t="shared" si="3"/>
        <v>0.37011131484887461</v>
      </c>
      <c r="Y107" s="3">
        <f t="shared" si="3"/>
        <v>5.6412493362421032E-2</v>
      </c>
      <c r="Z107" s="3">
        <f t="shared" si="3"/>
        <v>0.38549885246150722</v>
      </c>
      <c r="AA107" s="3">
        <f t="shared" si="3"/>
        <v>4.6991422915248895E-2</v>
      </c>
      <c r="AB107" s="3">
        <f t="shared" si="3"/>
        <v>-3.7292217467920892E-2</v>
      </c>
      <c r="AC107" s="3">
        <f t="shared" si="3"/>
        <v>8.8413443455464619E-2</v>
      </c>
      <c r="AD107" s="3">
        <f t="shared" si="3"/>
        <v>-5.1314924270272712E-2</v>
      </c>
      <c r="AE107" s="3">
        <f t="shared" si="3"/>
        <v>0.10643929183289939</v>
      </c>
      <c r="AF107" s="3">
        <f t="shared" si="3"/>
        <v>6.5983771825411985E-2</v>
      </c>
      <c r="AG107" s="3">
        <f t="shared" si="3"/>
        <v>0.11856439065698077</v>
      </c>
      <c r="AH107" s="3">
        <f t="shared" si="3"/>
        <v>3.1633628785480386E-2</v>
      </c>
      <c r="AI107" s="3">
        <f t="shared" si="3"/>
        <v>8.2821500981949889E-2</v>
      </c>
      <c r="AJ107" s="3">
        <f t="shared" ref="AJ107:BX107" si="4">(AJ96-AI96)/ABS(AI96)</f>
        <v>-1.3324767724233921E-2</v>
      </c>
      <c r="AK107" s="3">
        <f t="shared" si="4"/>
        <v>2.0332445548937234E-2</v>
      </c>
      <c r="AL107" s="3">
        <f t="shared" si="4"/>
        <v>0.18579225455958048</v>
      </c>
      <c r="AM107" s="3">
        <f t="shared" si="4"/>
        <v>5.0352317015229187E-2</v>
      </c>
      <c r="AN107" s="3">
        <f t="shared" si="4"/>
        <v>-7.2476595871039272E-3</v>
      </c>
      <c r="AO107" s="3">
        <f t="shared" si="4"/>
        <v>4.9247396536228442E-3</v>
      </c>
      <c r="AP107" s="3">
        <f>(AP96-AM96)/ABS(AM96)</f>
        <v>-7.2476595871039272E-3</v>
      </c>
      <c r="AQ107" s="3">
        <f t="shared" si="4"/>
        <v>4.9247396536228442E-3</v>
      </c>
      <c r="AR107" s="3">
        <f t="shared" si="4"/>
        <v>-2.3098595522354176E-3</v>
      </c>
      <c r="AS107" s="3">
        <f t="shared" si="4"/>
        <v>-6.4161445659595001E-2</v>
      </c>
      <c r="AT107" s="3">
        <f t="shared" si="4"/>
        <v>-2.4726354744429146E-2</v>
      </c>
      <c r="AU107" s="3">
        <f t="shared" si="4"/>
        <v>-0.23344735931380545</v>
      </c>
      <c r="AV107" s="3">
        <f t="shared" si="4"/>
        <v>7.1409756050211013E-4</v>
      </c>
      <c r="AW107" s="3">
        <f t="shared" si="4"/>
        <v>-6.3452745290829185E-2</v>
      </c>
      <c r="AX107" s="3">
        <f t="shared" si="4"/>
        <v>-4.1695294228615953E-2</v>
      </c>
      <c r="AY107" s="3">
        <f t="shared" si="4"/>
        <v>0.13176441370042166</v>
      </c>
      <c r="AZ107" s="3">
        <f t="shared" si="4"/>
        <v>7.793298894304955E-2</v>
      </c>
      <c r="BA107" s="3">
        <f t="shared" si="4"/>
        <v>2.000619628614788E-2</v>
      </c>
      <c r="BB107" s="3">
        <f t="shared" si="4"/>
        <v>-2.6808904430333717E-3</v>
      </c>
      <c r="BC107" s="3">
        <f t="shared" si="4"/>
        <v>1.6399125199814304E-2</v>
      </c>
      <c r="BD107" s="3">
        <f t="shared" si="4"/>
        <v>-0.21737018855056628</v>
      </c>
      <c r="BE107" s="3">
        <f t="shared" si="4"/>
        <v>0.52905881527545917</v>
      </c>
      <c r="BF107" s="3">
        <f t="shared" si="4"/>
        <v>0.56897336671007537</v>
      </c>
      <c r="BG107" s="3">
        <f t="shared" si="4"/>
        <v>1.1679969592190842E-2</v>
      </c>
      <c r="BH107" s="3">
        <f t="shared" si="4"/>
        <v>7.519421490017264E-2</v>
      </c>
      <c r="BI107" s="3">
        <f t="shared" si="4"/>
        <v>6.8267940192431917E-2</v>
      </c>
      <c r="BJ107" s="3">
        <f t="shared" si="4"/>
        <v>4.4685160662122608E-2</v>
      </c>
      <c r="BK107" s="3">
        <f t="shared" si="4"/>
        <v>4.7687692808217339E-3</v>
      </c>
      <c r="BL107" s="3">
        <f t="shared" si="4"/>
        <v>-3.1617237718878054E-3</v>
      </c>
      <c r="BM107" s="3">
        <f t="shared" si="4"/>
        <v>2.0325554439809351E-2</v>
      </c>
      <c r="BN107" s="3">
        <f t="shared" si="4"/>
        <v>1.8376774432089731E-2</v>
      </c>
      <c r="BO107" s="3">
        <f t="shared" si="4"/>
        <v>2.0656778261515369E-2</v>
      </c>
      <c r="BP107" s="3">
        <f t="shared" si="4"/>
        <v>2.5009281828950722E-2</v>
      </c>
      <c r="BQ107" s="3">
        <f t="shared" si="4"/>
        <v>-1.235243459746458E-2</v>
      </c>
      <c r="BR107" s="3">
        <f t="shared" si="4"/>
        <v>-2.492367367528461E-2</v>
      </c>
      <c r="BS107" s="3">
        <f t="shared" si="4"/>
        <v>8.5641684916203161E-3</v>
      </c>
      <c r="BT107" s="3">
        <f t="shared" si="4"/>
        <v>-3.4175886841564099E-2</v>
      </c>
      <c r="BU107" s="3">
        <f t="shared" si="4"/>
        <v>0.13873488871220696</v>
      </c>
      <c r="BV107" s="3">
        <f t="shared" si="4"/>
        <v>5.336727736027491E-3</v>
      </c>
      <c r="BW107" s="3">
        <f t="shared" si="4"/>
        <v>5.9291238438840307E-2</v>
      </c>
      <c r="BX107" s="3">
        <f t="shared" si="4"/>
        <v>2.4390189655446457E-2</v>
      </c>
    </row>
    <row r="110" spans="1:7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row>
    <row r="111" spans="1:7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row>
    <row r="112" spans="1:76">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row>
    <row r="113" spans="38:69">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row>
  </sheetData>
  <pageMargins left="0.19685039370078741" right="0.23622047244094491" top="0.28000000000000003" bottom="0.34" header="0.74803149606299213" footer="0.16"/>
  <pageSetup paperSize="9" scale="54" orientation="landscape" horizontalDpi="300" verticalDpi="300" r:id="rId1"/>
  <headerFooter alignWithMargins="0">
    <oddFooter>&amp;LStatistique des assurances sociales suisses, OFAS, Schweizerische Sozialversicherungsstaitstik, BSV&amp;R&amp;A;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025A-C01C-4811-94E0-3B55E7E01FCF}">
  <sheetPr>
    <pageSetUpPr fitToPage="1"/>
  </sheetPr>
  <dimension ref="A1:BV36"/>
  <sheetViews>
    <sheetView zoomScaleNormal="100" zoomScaleSheetLayoutView="100" workbookViewId="0"/>
  </sheetViews>
  <sheetFormatPr baseColWidth="10" defaultColWidth="11" defaultRowHeight="12.75"/>
  <cols>
    <col min="1" max="2" width="40.875" style="150" customWidth="1"/>
    <col min="3" max="41" width="10.25" style="150" bestFit="1" customWidth="1"/>
    <col min="42" max="43" width="10.125" style="150" bestFit="1" customWidth="1"/>
    <col min="44" max="55" width="10.25" style="150" bestFit="1" customWidth="1"/>
    <col min="56" max="56" width="10.125" style="150" bestFit="1" customWidth="1"/>
    <col min="57" max="59" width="10.25" style="150" bestFit="1" customWidth="1"/>
    <col min="60" max="64" width="10.75" style="150" bestFit="1" customWidth="1"/>
    <col min="65" max="65" width="10.125" style="150" bestFit="1" customWidth="1"/>
    <col min="66" max="66" width="10.25" style="150" bestFit="1" customWidth="1"/>
    <col min="67" max="16384" width="11" style="150"/>
  </cols>
  <sheetData>
    <row r="1" spans="1:2" s="140" customFormat="1" ht="54">
      <c r="A1" s="139" t="s">
        <v>139</v>
      </c>
      <c r="B1" s="139" t="s">
        <v>140</v>
      </c>
    </row>
    <row r="2" spans="1:2" s="140" customFormat="1" ht="18">
      <c r="A2" s="141" t="s">
        <v>141</v>
      </c>
      <c r="B2" s="141" t="s">
        <v>142</v>
      </c>
    </row>
    <row r="3" spans="1:2" s="140" customFormat="1" ht="18">
      <c r="A3" s="139"/>
      <c r="B3" s="139"/>
    </row>
    <row r="4" spans="1:2" s="140" customFormat="1" ht="14.25">
      <c r="A4" s="2"/>
      <c r="B4" s="2"/>
    </row>
    <row r="5" spans="1:2" s="140" customFormat="1" ht="14.25">
      <c r="A5" s="2"/>
      <c r="B5" s="2"/>
    </row>
    <row r="6" spans="1:2" s="140" customFormat="1" ht="14.25">
      <c r="A6" s="2"/>
      <c r="B6" s="2"/>
    </row>
    <row r="7" spans="1:2" s="140" customFormat="1" ht="14.25">
      <c r="A7" s="2"/>
      <c r="B7" s="2"/>
    </row>
    <row r="8" spans="1:2" s="140" customFormat="1" ht="14.25">
      <c r="A8" s="2"/>
      <c r="B8" s="2"/>
    </row>
    <row r="9" spans="1:2" s="140" customFormat="1" ht="14.25">
      <c r="A9" s="2"/>
      <c r="B9" s="2"/>
    </row>
    <row r="10" spans="1:2" s="140" customFormat="1" ht="14.25">
      <c r="A10" s="2"/>
      <c r="B10" s="2"/>
    </row>
    <row r="11" spans="1:2" s="140" customFormat="1" ht="14.25">
      <c r="A11" s="2"/>
      <c r="B11" s="2"/>
    </row>
    <row r="12" spans="1:2" s="140" customFormat="1" ht="14.25">
      <c r="A12" s="2"/>
      <c r="B12" s="2"/>
    </row>
    <row r="13" spans="1:2" s="140" customFormat="1" ht="14.25">
      <c r="A13" s="2"/>
      <c r="B13" s="2"/>
    </row>
    <row r="14" spans="1:2" s="140" customFormat="1" ht="14.25">
      <c r="A14" s="2"/>
      <c r="B14" s="2"/>
    </row>
    <row r="15" spans="1:2" s="140" customFormat="1" ht="14.25">
      <c r="A15" s="2"/>
      <c r="B15" s="2"/>
    </row>
    <row r="16" spans="1:2" s="140" customFormat="1" ht="14.25">
      <c r="A16" s="2"/>
      <c r="B16" s="2"/>
    </row>
    <row r="17" spans="1:74" s="140" customFormat="1" ht="14.25">
      <c r="A17" s="2"/>
      <c r="B17" s="2"/>
    </row>
    <row r="18" spans="1:74" s="140" customFormat="1" ht="14.25">
      <c r="A18" s="2"/>
      <c r="B18" s="2"/>
    </row>
    <row r="19" spans="1:74" s="140" customFormat="1" ht="14.25">
      <c r="A19" s="2"/>
      <c r="B19" s="2"/>
    </row>
    <row r="20" spans="1:74" s="140" customFormat="1" ht="14.25">
      <c r="A20" s="2"/>
      <c r="B20" s="2"/>
    </row>
    <row r="21" spans="1:74">
      <c r="A21" s="142" t="s">
        <v>37</v>
      </c>
      <c r="B21" s="142" t="s">
        <v>36</v>
      </c>
      <c r="C21" s="143">
        <v>1953</v>
      </c>
      <c r="D21" s="143">
        <v>1954</v>
      </c>
      <c r="E21" s="143">
        <v>1955</v>
      </c>
      <c r="F21" s="143">
        <v>1956</v>
      </c>
      <c r="G21" s="143">
        <v>1957</v>
      </c>
      <c r="H21" s="143">
        <v>1958</v>
      </c>
      <c r="I21" s="143">
        <v>1959</v>
      </c>
      <c r="J21" s="143">
        <v>1960</v>
      </c>
      <c r="K21" s="143">
        <v>1961</v>
      </c>
      <c r="L21" s="143">
        <v>1962</v>
      </c>
      <c r="M21" s="143">
        <v>1963</v>
      </c>
      <c r="N21" s="143">
        <v>1964</v>
      </c>
      <c r="O21" s="143">
        <v>1965</v>
      </c>
      <c r="P21" s="143">
        <v>1966</v>
      </c>
      <c r="Q21" s="143">
        <v>1967</v>
      </c>
      <c r="R21" s="143">
        <v>1968</v>
      </c>
      <c r="S21" s="143">
        <v>1969</v>
      </c>
      <c r="T21" s="143">
        <v>1970</v>
      </c>
      <c r="U21" s="143">
        <v>1971</v>
      </c>
      <c r="V21" s="143">
        <v>1972</v>
      </c>
      <c r="W21" s="143">
        <v>1973</v>
      </c>
      <c r="X21" s="143">
        <v>1974</v>
      </c>
      <c r="Y21" s="143">
        <v>1975</v>
      </c>
      <c r="Z21" s="143">
        <v>1976</v>
      </c>
      <c r="AA21" s="143">
        <v>1977</v>
      </c>
      <c r="AB21" s="143">
        <v>1978</v>
      </c>
      <c r="AC21" s="143">
        <v>1979</v>
      </c>
      <c r="AD21" s="143">
        <v>1980</v>
      </c>
      <c r="AE21" s="143">
        <v>1981</v>
      </c>
      <c r="AF21" s="143">
        <v>1982</v>
      </c>
      <c r="AG21" s="143">
        <v>1983</v>
      </c>
      <c r="AH21" s="143">
        <v>1984</v>
      </c>
      <c r="AI21" s="143">
        <v>1985</v>
      </c>
      <c r="AJ21" s="143">
        <v>1986</v>
      </c>
      <c r="AK21" s="143">
        <v>1987</v>
      </c>
      <c r="AL21" s="143">
        <v>1988</v>
      </c>
      <c r="AM21" s="143">
        <v>1989</v>
      </c>
      <c r="AN21" s="143">
        <v>1990</v>
      </c>
      <c r="AO21" s="143">
        <v>1991</v>
      </c>
      <c r="AP21" s="143">
        <v>1992</v>
      </c>
      <c r="AQ21" s="143">
        <v>1993</v>
      </c>
      <c r="AR21" s="143">
        <v>1994</v>
      </c>
      <c r="AS21" s="143">
        <v>1995</v>
      </c>
      <c r="AT21" s="143">
        <v>1996</v>
      </c>
      <c r="AU21" s="143">
        <v>1997</v>
      </c>
      <c r="AV21" s="143">
        <v>1998</v>
      </c>
      <c r="AW21" s="143">
        <v>1999</v>
      </c>
      <c r="AX21" s="143">
        <v>2000</v>
      </c>
      <c r="AY21" s="143">
        <v>2001</v>
      </c>
      <c r="AZ21" s="143">
        <v>2002</v>
      </c>
      <c r="BA21" s="143">
        <v>2003</v>
      </c>
      <c r="BB21" s="143">
        <v>2004</v>
      </c>
      <c r="BC21" s="143">
        <v>2005</v>
      </c>
      <c r="BD21" s="143">
        <v>2006</v>
      </c>
      <c r="BE21" s="143">
        <v>2007</v>
      </c>
      <c r="BF21" s="143">
        <v>2008</v>
      </c>
      <c r="BG21" s="143">
        <v>2009</v>
      </c>
      <c r="BH21" s="143">
        <v>2010</v>
      </c>
      <c r="BI21" s="143">
        <v>2011</v>
      </c>
      <c r="BJ21" s="143">
        <v>2012</v>
      </c>
      <c r="BK21" s="143">
        <v>2013</v>
      </c>
      <c r="BL21" s="143">
        <v>2014</v>
      </c>
      <c r="BM21" s="143">
        <v>2015</v>
      </c>
      <c r="BN21" s="143">
        <v>2016</v>
      </c>
      <c r="BO21" s="143">
        <v>2017</v>
      </c>
      <c r="BP21" s="143">
        <v>2018</v>
      </c>
      <c r="BQ21" s="143">
        <v>2019</v>
      </c>
      <c r="BR21" s="143">
        <v>2020</v>
      </c>
      <c r="BS21" s="143">
        <v>2021</v>
      </c>
      <c r="BT21" s="143">
        <v>2022</v>
      </c>
      <c r="BU21" s="143">
        <v>2023</v>
      </c>
      <c r="BV21" s="143">
        <v>2024</v>
      </c>
    </row>
    <row r="22" spans="1:74">
      <c r="A22" s="144" t="s">
        <v>106</v>
      </c>
      <c r="B22" s="144" t="s">
        <v>107</v>
      </c>
      <c r="C22" s="145" t="s">
        <v>93</v>
      </c>
      <c r="D22" s="145" t="s">
        <v>93</v>
      </c>
      <c r="E22" s="145" t="s">
        <v>93</v>
      </c>
      <c r="F22" s="145" t="s">
        <v>93</v>
      </c>
      <c r="G22" s="145" t="s">
        <v>93</v>
      </c>
      <c r="H22" s="145" t="s">
        <v>93</v>
      </c>
      <c r="I22" s="145" t="s">
        <v>93</v>
      </c>
      <c r="J22" s="145">
        <v>74.958605700000007</v>
      </c>
      <c r="K22" s="145">
        <v>88.734255149999996</v>
      </c>
      <c r="L22" s="145">
        <v>99.870194549999994</v>
      </c>
      <c r="M22" s="145">
        <v>111.48882565</v>
      </c>
      <c r="N22" s="145">
        <v>122.86754790000001</v>
      </c>
      <c r="O22" s="145">
        <v>134.81746369999999</v>
      </c>
      <c r="P22" s="145">
        <v>143.84154394999999</v>
      </c>
      <c r="Q22" s="145">
        <v>156.6741394</v>
      </c>
      <c r="R22" s="145">
        <v>166.17112305000001</v>
      </c>
      <c r="S22" s="145">
        <v>179.87985230000001</v>
      </c>
      <c r="T22" s="145">
        <v>199.77652979999999</v>
      </c>
      <c r="U22" s="145">
        <v>228.87077439999999</v>
      </c>
      <c r="V22" s="145">
        <v>256.61226625</v>
      </c>
      <c r="W22" s="145">
        <v>290.50208039999995</v>
      </c>
      <c r="X22" s="145">
        <v>327.76813200999999</v>
      </c>
      <c r="Y22" s="145">
        <v>415.02316300000001</v>
      </c>
      <c r="Z22" s="145">
        <v>512.53829155000005</v>
      </c>
      <c r="AA22" s="145">
        <v>526.87412100000006</v>
      </c>
      <c r="AB22" s="145">
        <v>544.38432</v>
      </c>
      <c r="AC22" s="145">
        <v>571.39159299999994</v>
      </c>
      <c r="AD22" s="145">
        <v>618.62991199999999</v>
      </c>
      <c r="AE22" s="145">
        <v>667.28263100000004</v>
      </c>
      <c r="AF22" s="145">
        <v>721.36527999999998</v>
      </c>
      <c r="AG22" s="145">
        <v>753.82133900000008</v>
      </c>
      <c r="AH22" s="145">
        <v>787.173676</v>
      </c>
      <c r="AI22" s="145">
        <v>816.59977599999991</v>
      </c>
      <c r="AJ22" s="145">
        <v>879.62681799999996</v>
      </c>
      <c r="AK22" s="145">
        <v>924.46337899999992</v>
      </c>
      <c r="AL22" s="145">
        <v>825.75293700000009</v>
      </c>
      <c r="AM22" s="145">
        <v>880.30762500000003</v>
      </c>
      <c r="AN22" s="145">
        <v>958.10780899999997</v>
      </c>
      <c r="AO22" s="145">
        <v>1034.6837840000001</v>
      </c>
      <c r="AP22" s="145">
        <v>1076.5554769999999</v>
      </c>
      <c r="AQ22" s="145">
        <v>1095.115305</v>
      </c>
      <c r="AR22" s="145">
        <v>1094.3645610000001</v>
      </c>
      <c r="AS22" s="145">
        <v>668.68641600000001</v>
      </c>
      <c r="AT22" s="145">
        <v>672.69238499999994</v>
      </c>
      <c r="AU22" s="145">
        <v>666.66344900000001</v>
      </c>
      <c r="AV22" s="145">
        <v>681.17940699999997</v>
      </c>
      <c r="AW22" s="145">
        <v>701.68996300000003</v>
      </c>
      <c r="AX22" s="145">
        <v>734.05274799999995</v>
      </c>
      <c r="AY22" s="145">
        <v>774.10071700000003</v>
      </c>
      <c r="AZ22" s="145">
        <v>786.715958</v>
      </c>
      <c r="BA22" s="145">
        <v>804.33283500000005</v>
      </c>
      <c r="BB22" s="145">
        <v>818.28113399999995</v>
      </c>
      <c r="BC22" s="145">
        <v>834.72185300000001</v>
      </c>
      <c r="BD22" s="145">
        <v>863.69039999999995</v>
      </c>
      <c r="BE22" s="145">
        <v>907.42060300000003</v>
      </c>
      <c r="BF22" s="145">
        <v>949.97109699999999</v>
      </c>
      <c r="BG22" s="145">
        <v>979.51818800000001</v>
      </c>
      <c r="BH22" s="145">
        <v>985.024001</v>
      </c>
      <c r="BI22" s="145">
        <v>1702.79663478</v>
      </c>
      <c r="BJ22" s="145">
        <v>1726.52178252</v>
      </c>
      <c r="BK22" s="145">
        <v>1766.2431817000002</v>
      </c>
      <c r="BL22" s="145">
        <v>1790.3472376500001</v>
      </c>
      <c r="BM22" s="145">
        <v>1818.2256282999999</v>
      </c>
      <c r="BN22" s="145">
        <v>1658.47167988</v>
      </c>
      <c r="BO22" s="145">
        <v>1675.3751427699999</v>
      </c>
      <c r="BP22" s="145">
        <v>1706.2279753200003</v>
      </c>
      <c r="BQ22" s="145">
        <v>1748.8884448000001</v>
      </c>
      <c r="BR22" s="145">
        <v>1771.6765546900001</v>
      </c>
      <c r="BS22" s="145">
        <v>2029.2839508899997</v>
      </c>
      <c r="BT22" s="145">
        <v>2091.99988859</v>
      </c>
      <c r="BU22" s="145">
        <v>2158.5179282899999</v>
      </c>
      <c r="BV22" s="146">
        <v>2229.8959286100003</v>
      </c>
    </row>
    <row r="23" spans="1:74">
      <c r="A23" s="98" t="s">
        <v>114</v>
      </c>
      <c r="B23" s="98" t="s">
        <v>115</v>
      </c>
      <c r="C23" s="145">
        <v>12.6</v>
      </c>
      <c r="D23" s="145">
        <v>0</v>
      </c>
      <c r="E23" s="145">
        <v>0</v>
      </c>
      <c r="F23" s="145">
        <v>0</v>
      </c>
      <c r="G23" s="145">
        <v>0</v>
      </c>
      <c r="H23" s="145">
        <v>0</v>
      </c>
      <c r="I23" s="145">
        <v>0</v>
      </c>
      <c r="J23" s="145">
        <v>77.742172450000012</v>
      </c>
      <c r="K23" s="145">
        <v>92.022999399999989</v>
      </c>
      <c r="L23" s="145">
        <v>103.83319005</v>
      </c>
      <c r="M23" s="145">
        <v>116.33798455</v>
      </c>
      <c r="N23" s="145">
        <v>128.04714010000001</v>
      </c>
      <c r="O23" s="145">
        <v>140.17915825</v>
      </c>
      <c r="P23" s="145">
        <v>149.64422759999999</v>
      </c>
      <c r="Q23" s="145">
        <v>163.11661180000002</v>
      </c>
      <c r="R23" s="145">
        <v>173.50779555</v>
      </c>
      <c r="S23" s="145">
        <v>187.72711320000002</v>
      </c>
      <c r="T23" s="145">
        <v>206.79744309999998</v>
      </c>
      <c r="U23" s="145">
        <v>235.9816223</v>
      </c>
      <c r="V23" s="145">
        <v>264.53979905</v>
      </c>
      <c r="W23" s="145">
        <v>300.10523254999998</v>
      </c>
      <c r="X23" s="145">
        <v>340.36424301</v>
      </c>
      <c r="Y23" s="145">
        <v>429.08520915000003</v>
      </c>
      <c r="Z23" s="145">
        <v>530.42506975000003</v>
      </c>
      <c r="AA23" s="145">
        <v>546.9027450000001</v>
      </c>
      <c r="AB23" s="145">
        <v>566.58112300000005</v>
      </c>
      <c r="AC23" s="145">
        <v>595.82428099999993</v>
      </c>
      <c r="AD23" s="145">
        <v>648.00397299999997</v>
      </c>
      <c r="AE23" s="145">
        <v>705.06554600000004</v>
      </c>
      <c r="AF23" s="145">
        <v>766.915209</v>
      </c>
      <c r="AG23" s="145">
        <v>805.40518200000008</v>
      </c>
      <c r="AH23" s="145">
        <v>845.68574699999999</v>
      </c>
      <c r="AI23" s="145">
        <v>882.46165099999985</v>
      </c>
      <c r="AJ23" s="145">
        <v>951.23926599999993</v>
      </c>
      <c r="AK23" s="145">
        <v>1005.726781</v>
      </c>
      <c r="AL23" s="145">
        <v>909.17362100000014</v>
      </c>
      <c r="AM23" s="145">
        <v>971.62624100000005</v>
      </c>
      <c r="AN23" s="145">
        <v>1059.693867</v>
      </c>
      <c r="AO23" s="145">
        <v>1152.7742920000001</v>
      </c>
      <c r="AP23" s="145">
        <v>1209.834245</v>
      </c>
      <c r="AQ23" s="145">
        <v>1249.6945040000001</v>
      </c>
      <c r="AR23" s="145">
        <v>1265.7860110000001</v>
      </c>
      <c r="AS23" s="145">
        <v>859.81289400000003</v>
      </c>
      <c r="AT23" s="145">
        <v>877.53693599999997</v>
      </c>
      <c r="AU23" s="145">
        <v>968.5233310000001</v>
      </c>
      <c r="AV23" s="145">
        <v>808.29573199999993</v>
      </c>
      <c r="AW23" s="145">
        <v>843.84449600000005</v>
      </c>
      <c r="AX23" s="145">
        <v>871.78901799999994</v>
      </c>
      <c r="AY23" s="145">
        <v>813.489687</v>
      </c>
      <c r="AZ23" s="145">
        <v>661.96274800000003</v>
      </c>
      <c r="BA23" s="145">
        <v>932.36918200000002</v>
      </c>
      <c r="BB23" s="145">
        <v>956.51668099999995</v>
      </c>
      <c r="BC23" s="145">
        <v>1024.0899770000001</v>
      </c>
      <c r="BD23" s="145">
        <v>999.23685999999998</v>
      </c>
      <c r="BE23" s="145">
        <v>938.96889699999997</v>
      </c>
      <c r="BF23" s="145">
        <v>775.70812049999995</v>
      </c>
      <c r="BG23" s="145">
        <v>1060.96571984</v>
      </c>
      <c r="BH23" s="145">
        <v>1005.97848491</v>
      </c>
      <c r="BI23" s="145">
        <v>1708.0783713000001</v>
      </c>
      <c r="BJ23" s="145">
        <v>1753.4582593299999</v>
      </c>
      <c r="BK23" s="145">
        <v>1779.4485948800002</v>
      </c>
      <c r="BL23" s="145">
        <v>1838.2985516100002</v>
      </c>
      <c r="BM23" s="145">
        <v>1810.79615059</v>
      </c>
      <c r="BN23" s="145">
        <v>1693.9017652699999</v>
      </c>
      <c r="BO23" s="145">
        <v>1736.36486554</v>
      </c>
      <c r="BP23" s="145">
        <v>1669.1535758800003</v>
      </c>
      <c r="BQ23" s="145">
        <v>1837.66659899</v>
      </c>
      <c r="BR23" s="145">
        <v>1821.2619082800002</v>
      </c>
      <c r="BS23" s="145">
        <v>2095.6835659099997</v>
      </c>
      <c r="BT23" s="145">
        <v>1907.63831624</v>
      </c>
      <c r="BU23" s="145">
        <v>2231.3719984599998</v>
      </c>
      <c r="BV23" s="146">
        <v>2355.1572295300002</v>
      </c>
    </row>
    <row r="24" spans="1:74">
      <c r="A24" s="98" t="s">
        <v>122</v>
      </c>
      <c r="B24" s="98" t="s">
        <v>123</v>
      </c>
      <c r="C24" s="145">
        <v>42.444069999999989</v>
      </c>
      <c r="D24" s="145">
        <v>49.656069000000009</v>
      </c>
      <c r="E24" s="145">
        <v>48.1</v>
      </c>
      <c r="F24" s="145">
        <v>50.659262999999996</v>
      </c>
      <c r="G24" s="145">
        <v>45.7</v>
      </c>
      <c r="H24" s="145">
        <v>53.789023</v>
      </c>
      <c r="I24" s="145">
        <v>53.7</v>
      </c>
      <c r="J24" s="145">
        <v>63.877150299999997</v>
      </c>
      <c r="K24" s="145">
        <v>71.815230900000017</v>
      </c>
      <c r="L24" s="145">
        <v>85.054716099999993</v>
      </c>
      <c r="M24" s="145">
        <v>88.478122200000001</v>
      </c>
      <c r="N24" s="145">
        <v>126.42246995000001</v>
      </c>
      <c r="O24" s="145">
        <v>137.49658905000001</v>
      </c>
      <c r="P24" s="145">
        <v>137.92144194999997</v>
      </c>
      <c r="Q24" s="145">
        <v>138.41495954999999</v>
      </c>
      <c r="R24" s="145">
        <v>147.94471394999999</v>
      </c>
      <c r="S24" s="145">
        <v>214.51119355</v>
      </c>
      <c r="T24" s="145">
        <v>221.45973225</v>
      </c>
      <c r="U24" s="145">
        <v>230.62923489999997</v>
      </c>
      <c r="V24" s="145">
        <v>226.7481348</v>
      </c>
      <c r="W24" s="145">
        <v>231.16627530000002</v>
      </c>
      <c r="X24" s="145">
        <v>316.72352939999996</v>
      </c>
      <c r="Y24" s="145">
        <v>334.59069340000002</v>
      </c>
      <c r="Z24" s="145">
        <v>463.57502175000002</v>
      </c>
      <c r="AA24" s="145">
        <v>485.35907164999998</v>
      </c>
      <c r="AB24" s="145">
        <v>467.25895559999998</v>
      </c>
      <c r="AC24" s="145">
        <v>508.57092885000003</v>
      </c>
      <c r="AD24" s="145">
        <v>482.47365015000003</v>
      </c>
      <c r="AE24" s="145">
        <v>533.82780380000008</v>
      </c>
      <c r="AF24" s="145">
        <v>569.05177580000009</v>
      </c>
      <c r="AG24" s="145">
        <v>636.52105284999993</v>
      </c>
      <c r="AH24" s="145">
        <v>656.65652354999997</v>
      </c>
      <c r="AI24" s="145">
        <v>711.0418024600001</v>
      </c>
      <c r="AJ24" s="145">
        <v>701.56733559999998</v>
      </c>
      <c r="AK24" s="145">
        <v>715.83191524999995</v>
      </c>
      <c r="AL24" s="145">
        <v>848.82794066999998</v>
      </c>
      <c r="AM24" s="145">
        <v>891.56839422999997</v>
      </c>
      <c r="AN24" s="145">
        <v>885.10661001000005</v>
      </c>
      <c r="AO24" s="145">
        <v>889.46552962999999</v>
      </c>
      <c r="AP24" s="145">
        <v>887.41098918</v>
      </c>
      <c r="AQ24" s="145">
        <v>830.47341721999999</v>
      </c>
      <c r="AR24" s="145">
        <v>809.93883689999996</v>
      </c>
      <c r="AS24" s="145">
        <v>620.86075421999999</v>
      </c>
      <c r="AT24" s="145">
        <v>621.30410936999999</v>
      </c>
      <c r="AU24" s="145">
        <v>581.8806579699999</v>
      </c>
      <c r="AV24" s="145">
        <v>557.61897273000011</v>
      </c>
      <c r="AW24" s="145">
        <v>631.09330974</v>
      </c>
      <c r="AX24" s="145">
        <v>680.27629766999996</v>
      </c>
      <c r="AY24" s="145">
        <v>693.88603880999995</v>
      </c>
      <c r="AZ24" s="145">
        <v>692.02580635999993</v>
      </c>
      <c r="BA24" s="145">
        <v>703.37442420000002</v>
      </c>
      <c r="BB24" s="145">
        <v>550.48179299000003</v>
      </c>
      <c r="BC24" s="145">
        <v>841.71903822000002</v>
      </c>
      <c r="BD24" s="145">
        <v>1320.63475322</v>
      </c>
      <c r="BE24" s="145">
        <v>1336.0597269800001</v>
      </c>
      <c r="BF24" s="145">
        <v>1436.5236892100002</v>
      </c>
      <c r="BG24" s="145">
        <v>1534.5922025100001</v>
      </c>
      <c r="BH24" s="145">
        <v>1603.1657016300001</v>
      </c>
      <c r="BI24" s="145">
        <v>1610.8108289800002</v>
      </c>
      <c r="BJ24" s="145">
        <v>1605.7178900899999</v>
      </c>
      <c r="BK24" s="145">
        <v>1638.35499648</v>
      </c>
      <c r="BL24" s="145">
        <v>1668.4626766900001</v>
      </c>
      <c r="BM24" s="145">
        <v>1702.9277402399998</v>
      </c>
      <c r="BN24" s="145">
        <v>1745.5167400300002</v>
      </c>
      <c r="BO24" s="145">
        <v>1723.95535866</v>
      </c>
      <c r="BP24" s="145">
        <v>1680.9880578699999</v>
      </c>
      <c r="BQ24" s="145">
        <v>1695.3843228300002</v>
      </c>
      <c r="BR24" s="145">
        <v>1637.4430600600003</v>
      </c>
      <c r="BS24" s="145">
        <v>1864.6135407700001</v>
      </c>
      <c r="BT24" s="145">
        <v>1874.5644755699998</v>
      </c>
      <c r="BU24" s="145">
        <v>1985.7097248600003</v>
      </c>
      <c r="BV24" s="146">
        <v>2034.1415616500001</v>
      </c>
    </row>
    <row r="25" spans="1:74" ht="13.5" thickBot="1">
      <c r="A25" s="147" t="s">
        <v>130</v>
      </c>
      <c r="B25" s="147" t="s">
        <v>131</v>
      </c>
      <c r="C25" s="148">
        <v>389.9</v>
      </c>
      <c r="D25" s="148">
        <v>340.2</v>
      </c>
      <c r="E25" s="148">
        <v>292.10000000000002</v>
      </c>
      <c r="F25" s="148">
        <v>241.4</v>
      </c>
      <c r="G25" s="148">
        <v>195.7</v>
      </c>
      <c r="H25" s="148">
        <v>141.9</v>
      </c>
      <c r="I25" s="148">
        <v>88.170773319999995</v>
      </c>
      <c r="J25" s="148">
        <v>102.03579547</v>
      </c>
      <c r="K25" s="148">
        <v>122.24356397</v>
      </c>
      <c r="L25" s="148">
        <v>141.02203792</v>
      </c>
      <c r="M25" s="148">
        <v>168.88190026999999</v>
      </c>
      <c r="N25" s="148">
        <v>170.50657042</v>
      </c>
      <c r="O25" s="148">
        <v>173.18913961999999</v>
      </c>
      <c r="P25" s="148">
        <v>184.91192527000001</v>
      </c>
      <c r="Q25" s="148">
        <v>209.61357752000001</v>
      </c>
      <c r="R25" s="148">
        <v>235.17665912000001</v>
      </c>
      <c r="S25" s="148">
        <v>208.39257877</v>
      </c>
      <c r="T25" s="148">
        <v>193.73028962000001</v>
      </c>
      <c r="U25" s="148">
        <v>199.08267702000001</v>
      </c>
      <c r="V25" s="148">
        <v>236.87434127</v>
      </c>
      <c r="W25" s="148">
        <v>305.81329851999999</v>
      </c>
      <c r="X25" s="148">
        <v>329.45401212999997</v>
      </c>
      <c r="Y25" s="148">
        <v>423.94852788000003</v>
      </c>
      <c r="Z25" s="148">
        <v>490.79857588000004</v>
      </c>
      <c r="AA25" s="148">
        <v>552.34224943000004</v>
      </c>
      <c r="AB25" s="148">
        <v>651.66441683000005</v>
      </c>
      <c r="AC25" s="148">
        <v>738.91776898000001</v>
      </c>
      <c r="AD25" s="148">
        <v>904.44809182999995</v>
      </c>
      <c r="AE25" s="148">
        <v>1075.68583403</v>
      </c>
      <c r="AF25" s="148">
        <v>1273.5492672299999</v>
      </c>
      <c r="AG25" s="148">
        <v>1442.43339638</v>
      </c>
      <c r="AH25" s="148">
        <v>1631.46261983</v>
      </c>
      <c r="AI25" s="148">
        <v>1802.88246837</v>
      </c>
      <c r="AJ25" s="148">
        <v>2052.5543987699998</v>
      </c>
      <c r="AK25" s="148">
        <v>2342.4492645199998</v>
      </c>
      <c r="AL25" s="148">
        <v>2402.7949448499999</v>
      </c>
      <c r="AM25" s="148">
        <v>2482.8527916200001</v>
      </c>
      <c r="AN25" s="148">
        <v>2657.4400486099998</v>
      </c>
      <c r="AO25" s="148">
        <v>2920.7488109800001</v>
      </c>
      <c r="AP25" s="148">
        <v>3243.1720667999998</v>
      </c>
      <c r="AQ25" s="148">
        <v>3662.3931535800002</v>
      </c>
      <c r="AR25" s="148">
        <v>4118.2403276799996</v>
      </c>
      <c r="AS25" s="148">
        <v>4357.1924674600004</v>
      </c>
      <c r="AT25" s="148">
        <v>4613.4252940899996</v>
      </c>
      <c r="AU25" s="148">
        <v>5000.0679671199996</v>
      </c>
      <c r="AV25" s="148">
        <v>3050.7447263899999</v>
      </c>
      <c r="AW25" s="148">
        <v>3263.4959126499998</v>
      </c>
      <c r="AX25" s="148">
        <v>3455.0086329800001</v>
      </c>
      <c r="AY25" s="148">
        <v>3574.6122811700002</v>
      </c>
      <c r="AZ25" s="148">
        <v>3544.5492228100002</v>
      </c>
      <c r="BA25" s="148">
        <v>2273.5439806100003</v>
      </c>
      <c r="BB25" s="148">
        <v>2679.5788686199999</v>
      </c>
      <c r="BC25" s="148">
        <v>2861.9498073999998</v>
      </c>
      <c r="BD25" s="148">
        <v>2540.55191418</v>
      </c>
      <c r="BE25" s="148">
        <v>2143.4610842000002</v>
      </c>
      <c r="BF25" s="148">
        <v>1482.64551549</v>
      </c>
      <c r="BG25" s="148">
        <v>1009.01903282</v>
      </c>
      <c r="BH25" s="148">
        <v>411.83181610000003</v>
      </c>
      <c r="BI25" s="148">
        <v>509.09935842000004</v>
      </c>
      <c r="BJ25" s="148">
        <v>656.83972765999999</v>
      </c>
      <c r="BK25" s="148">
        <v>797.9333260599999</v>
      </c>
      <c r="BL25" s="148">
        <v>967.76920098000005</v>
      </c>
      <c r="BM25" s="148">
        <v>1075.63761133</v>
      </c>
      <c r="BN25" s="148">
        <v>1024.02263657</v>
      </c>
      <c r="BO25" s="148">
        <v>1036.43214345</v>
      </c>
      <c r="BP25" s="148">
        <v>1024.5976614599999</v>
      </c>
      <c r="BQ25" s="148">
        <v>1166.8799376200002</v>
      </c>
      <c r="BR25" s="148">
        <v>1350.69878584</v>
      </c>
      <c r="BS25" s="148">
        <v>1581.7688109800001</v>
      </c>
      <c r="BT25" s="148">
        <v>1614.8426516500001</v>
      </c>
      <c r="BU25" s="148">
        <v>1860.50492525</v>
      </c>
      <c r="BV25" s="149">
        <v>2181.5205931300002</v>
      </c>
    </row>
    <row r="29" spans="1:74">
      <c r="BD29" s="151"/>
    </row>
    <row r="30" spans="1:74">
      <c r="BD30" s="152"/>
    </row>
    <row r="34" spans="3:67">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row>
    <row r="35" spans="3:67">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row>
    <row r="36" spans="3:67">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row>
  </sheetData>
  <pageMargins left="0.19685039370078741" right="0.23622047244094491" top="0.28000000000000003" bottom="0.34" header="0.74803149606299213" footer="0.16"/>
  <pageSetup paperSize="9" scale="29" orientation="landscape" horizontalDpi="300" verticalDpi="300" r:id="rId1"/>
  <headerFooter alignWithMargins="0">
    <oddFooter>&amp;LStatistique des assurances sociales suisses, OFAS, Schweizerische Sozialversicherungsstaitstik, BSV&amp;R&amp;A;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3606"/>
  <sheetViews>
    <sheetView zoomScaleNormal="100"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8.25" defaultRowHeight="12.75" outlineLevelRow="1" outlineLevelCol="1"/>
  <cols>
    <col min="1" max="2" width="46.625" style="108" customWidth="1"/>
    <col min="3" max="3" width="2.25" style="130" customWidth="1"/>
    <col min="4" max="4" width="12.625" style="131" customWidth="1" collapsed="1"/>
    <col min="5" max="41" width="12.625" style="131" hidden="1" customWidth="1" outlineLevel="1"/>
    <col min="42" max="42" width="12.625" style="108" hidden="1" customWidth="1" outlineLevel="1"/>
    <col min="43" max="43" width="12.625" style="108" hidden="1" customWidth="1" outlineLevel="1" collapsed="1"/>
    <col min="44" max="44" width="12.625" style="108" hidden="1" customWidth="1" outlineLevel="1"/>
    <col min="45" max="45" width="12.625" style="108" hidden="1" customWidth="1" outlineLevel="1" collapsed="1"/>
    <col min="46" max="48" width="12.625" style="108" hidden="1" customWidth="1" outlineLevel="1"/>
    <col min="49" max="49" width="12.625" style="108" hidden="1" customWidth="1" outlineLevel="1" collapsed="1"/>
    <col min="50" max="50" width="12.625" style="108" hidden="1" customWidth="1" outlineLevel="1"/>
    <col min="51" max="51" width="12.625" style="108" customWidth="1" collapsed="1"/>
    <col min="52" max="53" width="12.625" style="108" hidden="1" customWidth="1" outlineLevel="1"/>
    <col min="54" max="56" width="12.625" style="108" hidden="1" customWidth="1" outlineLevel="1" collapsed="1"/>
    <col min="57" max="59" width="12.625" style="108" hidden="1" customWidth="1" outlineLevel="1"/>
    <col min="60" max="61" width="12.625" style="108" hidden="1" customWidth="1" outlineLevel="1" collapsed="1"/>
    <col min="62" max="70" width="12.625" style="108" hidden="1" customWidth="1" outlineLevel="1"/>
    <col min="71" max="71" width="12.625" style="108" customWidth="1" collapsed="1"/>
    <col min="72" max="73" width="12.625" style="108" hidden="1" customWidth="1" outlineLevel="1"/>
    <col min="74" max="74" width="12.625" style="108" customWidth="1" collapsed="1"/>
    <col min="75" max="76" width="12.625" style="108" customWidth="1"/>
    <col min="77" max="77" width="12.75" style="138" customWidth="1"/>
    <col min="78" max="16384" width="8.25" style="108"/>
  </cols>
  <sheetData>
    <row r="1" spans="1:83" s="77" customFormat="1" ht="55.5" customHeight="1">
      <c r="A1" s="74" t="s">
        <v>143</v>
      </c>
      <c r="B1" s="74" t="s">
        <v>144</v>
      </c>
      <c r="C1" s="75"/>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S1" s="78"/>
      <c r="AT1" s="78"/>
      <c r="AU1" s="78"/>
      <c r="AV1" s="78"/>
      <c r="AW1" s="78"/>
      <c r="AX1" s="78"/>
      <c r="AY1" s="78"/>
      <c r="AZ1" s="78"/>
      <c r="BA1" s="78"/>
      <c r="BB1" s="78"/>
      <c r="BC1" s="78"/>
      <c r="BD1" s="78"/>
      <c r="BE1" s="78"/>
      <c r="BF1" s="78"/>
      <c r="BG1" s="78"/>
      <c r="BH1" s="78"/>
      <c r="BI1" s="78"/>
      <c r="BX1" s="79" t="s">
        <v>96</v>
      </c>
      <c r="BY1" s="79" t="s">
        <v>98</v>
      </c>
    </row>
    <row r="2" spans="1:83" s="86" customFormat="1" ht="25.5">
      <c r="A2" s="80" t="s">
        <v>141</v>
      </c>
      <c r="B2" s="80" t="s">
        <v>142</v>
      </c>
      <c r="C2" s="81"/>
      <c r="D2" s="82">
        <v>1953</v>
      </c>
      <c r="E2" s="82">
        <v>1954</v>
      </c>
      <c r="F2" s="82">
        <v>1955</v>
      </c>
      <c r="G2" s="82">
        <v>1956</v>
      </c>
      <c r="H2" s="82">
        <v>1957</v>
      </c>
      <c r="I2" s="82">
        <v>1958</v>
      </c>
      <c r="J2" s="82">
        <v>1959</v>
      </c>
      <c r="K2" s="82">
        <v>1960</v>
      </c>
      <c r="L2" s="82">
        <v>1961</v>
      </c>
      <c r="M2" s="82">
        <v>1962</v>
      </c>
      <c r="N2" s="82">
        <v>1963</v>
      </c>
      <c r="O2" s="82">
        <v>1964</v>
      </c>
      <c r="P2" s="82">
        <v>1965</v>
      </c>
      <c r="Q2" s="82">
        <v>1966</v>
      </c>
      <c r="R2" s="82">
        <v>1967</v>
      </c>
      <c r="S2" s="82">
        <v>1968</v>
      </c>
      <c r="T2" s="82">
        <v>1969</v>
      </c>
      <c r="U2" s="82">
        <v>1970</v>
      </c>
      <c r="V2" s="82">
        <v>1971</v>
      </c>
      <c r="W2" s="82">
        <v>1972</v>
      </c>
      <c r="X2" s="82">
        <v>1973</v>
      </c>
      <c r="Y2" s="82">
        <v>1974</v>
      </c>
      <c r="Z2" s="82">
        <v>1975</v>
      </c>
      <c r="AA2" s="82">
        <v>1976</v>
      </c>
      <c r="AB2" s="82">
        <v>1977</v>
      </c>
      <c r="AC2" s="82">
        <v>1978</v>
      </c>
      <c r="AD2" s="82">
        <v>1979</v>
      </c>
      <c r="AE2" s="82">
        <v>1980</v>
      </c>
      <c r="AF2" s="82">
        <v>1981</v>
      </c>
      <c r="AG2" s="82">
        <v>1982</v>
      </c>
      <c r="AH2" s="82">
        <v>1983</v>
      </c>
      <c r="AI2" s="83" t="s">
        <v>4</v>
      </c>
      <c r="AJ2" s="83" t="s">
        <v>5</v>
      </c>
      <c r="AK2" s="83" t="s">
        <v>6</v>
      </c>
      <c r="AL2" s="83" t="s">
        <v>7</v>
      </c>
      <c r="AM2" s="83" t="s">
        <v>8</v>
      </c>
      <c r="AN2" s="83" t="s">
        <v>9</v>
      </c>
      <c r="AO2" s="83" t="s">
        <v>10</v>
      </c>
      <c r="AP2" s="83" t="s">
        <v>11</v>
      </c>
      <c r="AQ2" s="83" t="s">
        <v>12</v>
      </c>
      <c r="AR2" s="83" t="s">
        <v>13</v>
      </c>
      <c r="AS2" s="83" t="s">
        <v>14</v>
      </c>
      <c r="AT2" s="83" t="s">
        <v>15</v>
      </c>
      <c r="AU2" s="83" t="s">
        <v>16</v>
      </c>
      <c r="AV2" s="83">
        <v>1997</v>
      </c>
      <c r="AW2" s="83">
        <v>1998</v>
      </c>
      <c r="AX2" s="83">
        <v>1999</v>
      </c>
      <c r="AY2" s="83" t="s">
        <v>17</v>
      </c>
      <c r="AZ2" s="83" t="s">
        <v>18</v>
      </c>
      <c r="BA2" s="83" t="s">
        <v>19</v>
      </c>
      <c r="BB2" s="83" t="s">
        <v>3</v>
      </c>
      <c r="BC2" s="83" t="s">
        <v>20</v>
      </c>
      <c r="BD2" s="83" t="s">
        <v>21</v>
      </c>
      <c r="BE2" s="83" t="s">
        <v>22</v>
      </c>
      <c r="BF2" s="83" t="s">
        <v>0</v>
      </c>
      <c r="BG2" s="83" t="s">
        <v>23</v>
      </c>
      <c r="BH2" s="83" t="s">
        <v>1</v>
      </c>
      <c r="BI2" s="83" t="s">
        <v>2</v>
      </c>
      <c r="BJ2" s="83" t="s">
        <v>34</v>
      </c>
      <c r="BK2" s="83" t="s">
        <v>35</v>
      </c>
      <c r="BL2" s="83" t="s">
        <v>40</v>
      </c>
      <c r="BM2" s="83" t="s">
        <v>41</v>
      </c>
      <c r="BN2" s="83" t="s">
        <v>43</v>
      </c>
      <c r="BO2" s="83" t="s">
        <v>44</v>
      </c>
      <c r="BP2" s="83" t="s">
        <v>46</v>
      </c>
      <c r="BQ2" s="83" t="s">
        <v>48</v>
      </c>
      <c r="BR2" s="83" t="s">
        <v>51</v>
      </c>
      <c r="BS2" s="83" t="s">
        <v>52</v>
      </c>
      <c r="BT2" s="83" t="s">
        <v>65</v>
      </c>
      <c r="BU2" s="83" t="s">
        <v>74</v>
      </c>
      <c r="BV2" s="83" t="s">
        <v>76</v>
      </c>
      <c r="BW2" s="83" t="s">
        <v>90</v>
      </c>
      <c r="BX2" s="84" t="s">
        <v>97</v>
      </c>
      <c r="BY2" s="85" t="s">
        <v>99</v>
      </c>
      <c r="BZ2" s="134"/>
      <c r="CA2" s="134"/>
      <c r="CB2" s="134"/>
      <c r="CC2" s="134"/>
      <c r="CD2" s="134"/>
    </row>
    <row r="3" spans="1:83" s="94" customFormat="1" ht="16.5" customHeight="1">
      <c r="A3" s="87" t="s">
        <v>100</v>
      </c>
      <c r="B3" s="88" t="s">
        <v>101</v>
      </c>
      <c r="C3" s="89"/>
      <c r="D3" s="90" t="s">
        <v>93</v>
      </c>
      <c r="E3" s="90" t="s">
        <v>93</v>
      </c>
      <c r="F3" s="90" t="s">
        <v>93</v>
      </c>
      <c r="G3" s="90" t="s">
        <v>93</v>
      </c>
      <c r="H3" s="90" t="s">
        <v>93</v>
      </c>
      <c r="I3" s="90" t="s">
        <v>93</v>
      </c>
      <c r="J3" s="90" t="s">
        <v>93</v>
      </c>
      <c r="K3" s="90">
        <v>74.958605700000007</v>
      </c>
      <c r="L3" s="90">
        <v>88.734255149999996</v>
      </c>
      <c r="M3" s="90">
        <v>99.870194549999994</v>
      </c>
      <c r="N3" s="90">
        <v>111.48882565</v>
      </c>
      <c r="O3" s="90">
        <v>122.86754790000001</v>
      </c>
      <c r="P3" s="90">
        <v>134.81746369999999</v>
      </c>
      <c r="Q3" s="90">
        <v>143.84154394999999</v>
      </c>
      <c r="R3" s="90">
        <v>156.6741394</v>
      </c>
      <c r="S3" s="90">
        <v>166.17112305000001</v>
      </c>
      <c r="T3" s="90">
        <v>179.87985230000001</v>
      </c>
      <c r="U3" s="90">
        <v>199.77652979999999</v>
      </c>
      <c r="V3" s="90">
        <v>228.87077439999999</v>
      </c>
      <c r="W3" s="90">
        <v>256.61226625</v>
      </c>
      <c r="X3" s="90">
        <v>290.50208039999995</v>
      </c>
      <c r="Y3" s="90">
        <v>327.76813200999999</v>
      </c>
      <c r="Z3" s="90">
        <v>415.02316300000001</v>
      </c>
      <c r="AA3" s="90">
        <v>512.53829155000005</v>
      </c>
      <c r="AB3" s="90">
        <v>526.87412100000006</v>
      </c>
      <c r="AC3" s="90">
        <v>544.38432</v>
      </c>
      <c r="AD3" s="90">
        <v>571.39159299999994</v>
      </c>
      <c r="AE3" s="90">
        <v>618.62991199999999</v>
      </c>
      <c r="AF3" s="90">
        <v>667.28263100000004</v>
      </c>
      <c r="AG3" s="90">
        <v>721.36527999999998</v>
      </c>
      <c r="AH3" s="90">
        <v>753.82133900000008</v>
      </c>
      <c r="AI3" s="90">
        <v>787.173676</v>
      </c>
      <c r="AJ3" s="90">
        <v>816.59977599999991</v>
      </c>
      <c r="AK3" s="90">
        <v>879.62681799999996</v>
      </c>
      <c r="AL3" s="90">
        <v>924.46337899999992</v>
      </c>
      <c r="AM3" s="90">
        <v>825.75293700000009</v>
      </c>
      <c r="AN3" s="90">
        <v>880.30762500000003</v>
      </c>
      <c r="AO3" s="90">
        <v>958.10780899999997</v>
      </c>
      <c r="AP3" s="90">
        <v>1034.6837840000001</v>
      </c>
      <c r="AQ3" s="90">
        <v>1076.5554769999999</v>
      </c>
      <c r="AR3" s="90">
        <v>1095.115305</v>
      </c>
      <c r="AS3" s="90">
        <v>1094.3645610000001</v>
      </c>
      <c r="AT3" s="90">
        <v>668.68641600000001</v>
      </c>
      <c r="AU3" s="90">
        <v>672.69238499999994</v>
      </c>
      <c r="AV3" s="90">
        <v>666.66344900000001</v>
      </c>
      <c r="AW3" s="90">
        <v>681.17940699999997</v>
      </c>
      <c r="AX3" s="90">
        <v>701.68996300000003</v>
      </c>
      <c r="AY3" s="90">
        <v>734.05274799999995</v>
      </c>
      <c r="AZ3" s="90">
        <v>774.10071700000003</v>
      </c>
      <c r="BA3" s="90">
        <v>786.715958</v>
      </c>
      <c r="BB3" s="90">
        <v>804.33283500000005</v>
      </c>
      <c r="BC3" s="90">
        <v>818.28113399999995</v>
      </c>
      <c r="BD3" s="90">
        <v>834.72185300000001</v>
      </c>
      <c r="BE3" s="90">
        <v>863.69039999999995</v>
      </c>
      <c r="BF3" s="90">
        <v>907.42060300000003</v>
      </c>
      <c r="BG3" s="90">
        <v>949.97109699999999</v>
      </c>
      <c r="BH3" s="90">
        <v>979.51818800000001</v>
      </c>
      <c r="BI3" s="90">
        <v>985.024001</v>
      </c>
      <c r="BJ3" s="90">
        <v>1702.7891997300001</v>
      </c>
      <c r="BK3" s="90">
        <v>1726.5196481400001</v>
      </c>
      <c r="BL3" s="90">
        <v>1766.2416568800002</v>
      </c>
      <c r="BM3" s="90">
        <v>1790.3458178800001</v>
      </c>
      <c r="BN3" s="90">
        <v>1818.2254786999999</v>
      </c>
      <c r="BO3" s="90">
        <v>1658.47167988</v>
      </c>
      <c r="BP3" s="90">
        <v>1675.3751427699999</v>
      </c>
      <c r="BQ3" s="90">
        <v>1706.2279753200003</v>
      </c>
      <c r="BR3" s="90">
        <v>1748.8884448000001</v>
      </c>
      <c r="BS3" s="90">
        <v>1771.6765546900001</v>
      </c>
      <c r="BT3" s="91">
        <v>2029.2839508899997</v>
      </c>
      <c r="BU3" s="91">
        <v>2091.99988859</v>
      </c>
      <c r="BV3" s="91">
        <v>2158.5179282899999</v>
      </c>
      <c r="BW3" s="91">
        <v>2229.8959286100003</v>
      </c>
      <c r="BX3" s="92">
        <f>IF(BW3="–","–",(BW3-BV3)/ABS(BV3))</f>
        <v>3.3068059979722661E-2</v>
      </c>
      <c r="BY3" s="93">
        <f>IF(OR(BL3="–","–",BW3="–","–"),"–",AVERAGE((BN3-BM3)/ABS(BM3),(BO3-BN3)/ABS(BN3),(BP3-BO3)/ABS(BO3),(BQ3-BP3)/ABS(BP3),(BR3-BQ3)/ABS(BQ3),(BS3-BR3)/ABS(BR3),(BT3-BS3)/ABS(BS3),(BU3-BT3)/ABS(BT3),(BV3-BU3)/ABS(BU3),(BW3-BV3)/ABS(BV3)))</f>
        <v>2.3552333522826586E-2</v>
      </c>
      <c r="BZ3" s="134"/>
      <c r="CA3" s="134"/>
      <c r="CB3" s="134"/>
      <c r="CC3" s="134"/>
      <c r="CD3" s="134"/>
    </row>
    <row r="4" spans="1:83" s="94" customFormat="1" ht="16.5" customHeight="1">
      <c r="A4" s="87" t="s">
        <v>102</v>
      </c>
      <c r="B4" s="88" t="s">
        <v>103</v>
      </c>
      <c r="C4" s="95"/>
      <c r="D4" s="90" t="s">
        <v>93</v>
      </c>
      <c r="E4" s="90" t="s">
        <v>93</v>
      </c>
      <c r="F4" s="90" t="s">
        <v>93</v>
      </c>
      <c r="G4" s="90" t="s">
        <v>93</v>
      </c>
      <c r="H4" s="90" t="s">
        <v>93</v>
      </c>
      <c r="I4" s="90" t="s">
        <v>93</v>
      </c>
      <c r="J4" s="90" t="s">
        <v>93</v>
      </c>
      <c r="K4" s="90" t="s">
        <v>93</v>
      </c>
      <c r="L4" s="90" t="s">
        <v>93</v>
      </c>
      <c r="M4" s="90" t="s">
        <v>93</v>
      </c>
      <c r="N4" s="90" t="s">
        <v>93</v>
      </c>
      <c r="O4" s="90" t="s">
        <v>93</v>
      </c>
      <c r="P4" s="90" t="s">
        <v>93</v>
      </c>
      <c r="Q4" s="90" t="s">
        <v>93</v>
      </c>
      <c r="R4" s="90" t="s">
        <v>93</v>
      </c>
      <c r="S4" s="90" t="s">
        <v>93</v>
      </c>
      <c r="T4" s="90" t="s">
        <v>93</v>
      </c>
      <c r="U4" s="90" t="s">
        <v>93</v>
      </c>
      <c r="V4" s="90" t="s">
        <v>93</v>
      </c>
      <c r="W4" s="90" t="s">
        <v>93</v>
      </c>
      <c r="X4" s="90" t="s">
        <v>93</v>
      </c>
      <c r="Y4" s="90" t="s">
        <v>93</v>
      </c>
      <c r="Z4" s="90" t="s">
        <v>93</v>
      </c>
      <c r="AA4" s="90" t="s">
        <v>93</v>
      </c>
      <c r="AB4" s="90" t="s">
        <v>93</v>
      </c>
      <c r="AC4" s="90" t="s">
        <v>93</v>
      </c>
      <c r="AD4" s="90" t="s">
        <v>93</v>
      </c>
      <c r="AE4" s="90" t="s">
        <v>93</v>
      </c>
      <c r="AF4" s="90" t="s">
        <v>93</v>
      </c>
      <c r="AG4" s="90" t="s">
        <v>93</v>
      </c>
      <c r="AH4" s="90" t="s">
        <v>93</v>
      </c>
      <c r="AI4" s="90" t="s">
        <v>93</v>
      </c>
      <c r="AJ4" s="90" t="s">
        <v>93</v>
      </c>
      <c r="AK4" s="90" t="s">
        <v>93</v>
      </c>
      <c r="AL4" s="90" t="s">
        <v>93</v>
      </c>
      <c r="AM4" s="90" t="s">
        <v>93</v>
      </c>
      <c r="AN4" s="90" t="s">
        <v>93</v>
      </c>
      <c r="AO4" s="90" t="s">
        <v>93</v>
      </c>
      <c r="AP4" s="90" t="s">
        <v>93</v>
      </c>
      <c r="AQ4" s="90" t="s">
        <v>93</v>
      </c>
      <c r="AR4" s="90" t="s">
        <v>93</v>
      </c>
      <c r="AS4" s="90" t="s">
        <v>93</v>
      </c>
      <c r="AT4" s="90" t="s">
        <v>93</v>
      </c>
      <c r="AU4" s="90" t="s">
        <v>93</v>
      </c>
      <c r="AV4" s="90" t="s">
        <v>93</v>
      </c>
      <c r="AW4" s="90" t="s">
        <v>93</v>
      </c>
      <c r="AX4" s="90" t="s">
        <v>93</v>
      </c>
      <c r="AY4" s="90" t="s">
        <v>93</v>
      </c>
      <c r="AZ4" s="90" t="s">
        <v>93</v>
      </c>
      <c r="BA4" s="90" t="s">
        <v>93</v>
      </c>
      <c r="BB4" s="90" t="s">
        <v>93</v>
      </c>
      <c r="BC4" s="90" t="s">
        <v>93</v>
      </c>
      <c r="BD4" s="90" t="s">
        <v>93</v>
      </c>
      <c r="BE4" s="90" t="s">
        <v>93</v>
      </c>
      <c r="BF4" s="90" t="s">
        <v>93</v>
      </c>
      <c r="BG4" s="90" t="s">
        <v>93</v>
      </c>
      <c r="BH4" s="90" t="s">
        <v>93</v>
      </c>
      <c r="BI4" s="90" t="s">
        <v>93</v>
      </c>
      <c r="BJ4" s="90" t="s">
        <v>93</v>
      </c>
      <c r="BK4" s="90" t="s">
        <v>93</v>
      </c>
      <c r="BL4" s="90" t="s">
        <v>93</v>
      </c>
      <c r="BM4" s="90" t="s">
        <v>93</v>
      </c>
      <c r="BN4" s="90" t="s">
        <v>93</v>
      </c>
      <c r="BO4" s="90" t="s">
        <v>93</v>
      </c>
      <c r="BP4" s="90" t="s">
        <v>93</v>
      </c>
      <c r="BQ4" s="90" t="s">
        <v>93</v>
      </c>
      <c r="BR4" s="90" t="s">
        <v>93</v>
      </c>
      <c r="BS4" s="90" t="s">
        <v>93</v>
      </c>
      <c r="BT4" s="90" t="s">
        <v>93</v>
      </c>
      <c r="BU4" s="90" t="s">
        <v>93</v>
      </c>
      <c r="BV4" s="90" t="s">
        <v>93</v>
      </c>
      <c r="BW4" s="90" t="s">
        <v>93</v>
      </c>
      <c r="BX4" s="96" t="str">
        <f t="shared" ref="BX4:BX32" si="0">IF(BW4="–","–",(BW4-BV4)/ABS(BV4))</f>
        <v>–</v>
      </c>
      <c r="BY4" s="93" t="str">
        <f>IF(OR(BM4="–","–",BV4="–","–"),"–",AVERAGE((BN4-BM4)/ABS(BM4),(BO4-BN4)/ABS(BN4),(BP4-BO4)/ABS(BO4),(BQ4-BP4)/ABS(BP4),(BR4-BQ4)/ABS(BQ4),(BS4-BR4)/ABS(BR4),(BT4-BS4)/ABS(BS4),(BU4-BT4)/ABS(BT4),(BV4-BU4)/ABS(BU4),(BW4-BV4)/ABS(BV4)))</f>
        <v>–</v>
      </c>
      <c r="BZ4" s="134"/>
      <c r="CA4" s="134"/>
      <c r="CB4" s="134"/>
      <c r="CC4" s="134"/>
      <c r="CD4" s="134"/>
    </row>
    <row r="5" spans="1:83" s="94" customFormat="1" ht="16.5" customHeight="1">
      <c r="A5" s="87" t="s">
        <v>104</v>
      </c>
      <c r="B5" s="88" t="s">
        <v>105</v>
      </c>
      <c r="C5" s="95"/>
      <c r="D5" s="90" t="s">
        <v>93</v>
      </c>
      <c r="E5" s="90" t="s">
        <v>93</v>
      </c>
      <c r="F5" s="90" t="s">
        <v>93</v>
      </c>
      <c r="G5" s="90" t="s">
        <v>93</v>
      </c>
      <c r="H5" s="90" t="s">
        <v>93</v>
      </c>
      <c r="I5" s="90" t="s">
        <v>93</v>
      </c>
      <c r="J5" s="90" t="s">
        <v>93</v>
      </c>
      <c r="K5" s="90" t="s">
        <v>93</v>
      </c>
      <c r="L5" s="90" t="s">
        <v>93</v>
      </c>
      <c r="M5" s="90" t="s">
        <v>93</v>
      </c>
      <c r="N5" s="90" t="s">
        <v>93</v>
      </c>
      <c r="O5" s="90" t="s">
        <v>93</v>
      </c>
      <c r="P5" s="90" t="s">
        <v>93</v>
      </c>
      <c r="Q5" s="90" t="s">
        <v>93</v>
      </c>
      <c r="R5" s="90" t="s">
        <v>93</v>
      </c>
      <c r="S5" s="90" t="s">
        <v>93</v>
      </c>
      <c r="T5" s="90" t="s">
        <v>93</v>
      </c>
      <c r="U5" s="90" t="s">
        <v>93</v>
      </c>
      <c r="V5" s="90" t="s">
        <v>93</v>
      </c>
      <c r="W5" s="90" t="s">
        <v>93</v>
      </c>
      <c r="X5" s="90" t="s">
        <v>93</v>
      </c>
      <c r="Y5" s="90" t="s">
        <v>93</v>
      </c>
      <c r="Z5" s="90" t="s">
        <v>93</v>
      </c>
      <c r="AA5" s="90" t="s">
        <v>93</v>
      </c>
      <c r="AB5" s="90" t="s">
        <v>93</v>
      </c>
      <c r="AC5" s="90" t="s">
        <v>93</v>
      </c>
      <c r="AD5" s="90" t="s">
        <v>93</v>
      </c>
      <c r="AE5" s="90" t="s">
        <v>93</v>
      </c>
      <c r="AF5" s="90" t="s">
        <v>93</v>
      </c>
      <c r="AG5" s="90" t="s">
        <v>93</v>
      </c>
      <c r="AH5" s="90" t="s">
        <v>93</v>
      </c>
      <c r="AI5" s="90" t="s">
        <v>93</v>
      </c>
      <c r="AJ5" s="90" t="s">
        <v>93</v>
      </c>
      <c r="AK5" s="90" t="s">
        <v>93</v>
      </c>
      <c r="AL5" s="90" t="s">
        <v>93</v>
      </c>
      <c r="AM5" s="90" t="s">
        <v>93</v>
      </c>
      <c r="AN5" s="90" t="s">
        <v>93</v>
      </c>
      <c r="AO5" s="90" t="s">
        <v>93</v>
      </c>
      <c r="AP5" s="90" t="s">
        <v>93</v>
      </c>
      <c r="AQ5" s="90" t="s">
        <v>93</v>
      </c>
      <c r="AR5" s="90" t="s">
        <v>93</v>
      </c>
      <c r="AS5" s="90" t="s">
        <v>93</v>
      </c>
      <c r="AT5" s="90" t="s">
        <v>93</v>
      </c>
      <c r="AU5" s="90" t="s">
        <v>93</v>
      </c>
      <c r="AV5" s="90" t="s">
        <v>93</v>
      </c>
      <c r="AW5" s="90" t="s">
        <v>93</v>
      </c>
      <c r="AX5" s="90" t="s">
        <v>93</v>
      </c>
      <c r="AY5" s="90" t="s">
        <v>93</v>
      </c>
      <c r="AZ5" s="90" t="s">
        <v>93</v>
      </c>
      <c r="BA5" s="90" t="s">
        <v>93</v>
      </c>
      <c r="BB5" s="90" t="s">
        <v>93</v>
      </c>
      <c r="BC5" s="90" t="s">
        <v>93</v>
      </c>
      <c r="BD5" s="90" t="s">
        <v>93</v>
      </c>
      <c r="BE5" s="90" t="s">
        <v>93</v>
      </c>
      <c r="BF5" s="90" t="s">
        <v>93</v>
      </c>
      <c r="BG5" s="90" t="s">
        <v>93</v>
      </c>
      <c r="BH5" s="90" t="s">
        <v>93</v>
      </c>
      <c r="BI5" s="90" t="s">
        <v>93</v>
      </c>
      <c r="BJ5" s="90">
        <v>7.4350500000000003E-3</v>
      </c>
      <c r="BK5" s="90">
        <v>2.13438E-3</v>
      </c>
      <c r="BL5" s="97">
        <v>1.5248199999999999E-3</v>
      </c>
      <c r="BM5" s="90">
        <v>1.4197699999999999E-3</v>
      </c>
      <c r="BN5" s="90">
        <v>1.496E-4</v>
      </c>
      <c r="BO5" s="90" t="s">
        <v>93</v>
      </c>
      <c r="BP5" s="90" t="s">
        <v>93</v>
      </c>
      <c r="BQ5" s="90" t="s">
        <v>93</v>
      </c>
      <c r="BR5" s="90" t="s">
        <v>93</v>
      </c>
      <c r="BS5" s="90" t="s">
        <v>93</v>
      </c>
      <c r="BT5" s="90" t="s">
        <v>93</v>
      </c>
      <c r="BU5" s="90" t="s">
        <v>93</v>
      </c>
      <c r="BV5" s="90" t="s">
        <v>93</v>
      </c>
      <c r="BW5" s="90" t="s">
        <v>93</v>
      </c>
      <c r="BX5" s="96" t="str">
        <f t="shared" si="0"/>
        <v>–</v>
      </c>
      <c r="BY5" s="93" t="str">
        <f t="shared" ref="BY5:BY32" si="1">IF(OR(BL5="–","–",BV5="–","–"),"–",AVERAGE((BN5-BM5)/ABS(BM5),(BO5-BN5)/ABS(BN5),(BP5-BO5)/ABS(BO5),(BQ5-BP5)/ABS(BP5),(BR5-BQ5)/ABS(BQ5),(BS5-BR5)/ABS(BR5),(BT5-BS5)/ABS(BS5),(BU5-BT5)/ABS(BT5),(BV5-BU5)/ABS(BU5),(BW5-BV5)/ABS(BV5)))</f>
        <v>–</v>
      </c>
      <c r="BZ5" s="134"/>
      <c r="CA5" s="134"/>
      <c r="CB5" s="134"/>
      <c r="CC5" s="134"/>
      <c r="CD5" s="134"/>
    </row>
    <row r="6" spans="1:83" s="102" customFormat="1" ht="22.5" customHeight="1" collapsed="1">
      <c r="A6" s="98" t="s">
        <v>106</v>
      </c>
      <c r="B6" s="99" t="s">
        <v>107</v>
      </c>
      <c r="C6" s="100"/>
      <c r="D6" s="101" t="s">
        <v>93</v>
      </c>
      <c r="E6" s="101" t="s">
        <v>93</v>
      </c>
      <c r="F6" s="101" t="s">
        <v>93</v>
      </c>
      <c r="G6" s="101" t="s">
        <v>93</v>
      </c>
      <c r="H6" s="101" t="s">
        <v>93</v>
      </c>
      <c r="I6" s="101" t="s">
        <v>93</v>
      </c>
      <c r="J6" s="101" t="s">
        <v>93</v>
      </c>
      <c r="K6" s="101">
        <v>74.958605700000007</v>
      </c>
      <c r="L6" s="101">
        <v>88.734255149999996</v>
      </c>
      <c r="M6" s="101">
        <v>99.870194549999994</v>
      </c>
      <c r="N6" s="101">
        <v>111.48882565</v>
      </c>
      <c r="O6" s="101">
        <v>122.86754790000001</v>
      </c>
      <c r="P6" s="101">
        <v>134.81746369999999</v>
      </c>
      <c r="Q6" s="101">
        <v>143.84154394999999</v>
      </c>
      <c r="R6" s="101">
        <v>156.6741394</v>
      </c>
      <c r="S6" s="101">
        <v>166.17112305000001</v>
      </c>
      <c r="T6" s="101">
        <v>179.87985230000001</v>
      </c>
      <c r="U6" s="101">
        <v>199.77652979999999</v>
      </c>
      <c r="V6" s="101">
        <v>228.87077439999999</v>
      </c>
      <c r="W6" s="101">
        <v>256.61226625</v>
      </c>
      <c r="X6" s="101">
        <v>290.50208039999995</v>
      </c>
      <c r="Y6" s="101">
        <v>327.76813200999999</v>
      </c>
      <c r="Z6" s="101">
        <v>415.02316300000001</v>
      </c>
      <c r="AA6" s="101">
        <v>512.53829155000005</v>
      </c>
      <c r="AB6" s="101">
        <v>526.87412100000006</v>
      </c>
      <c r="AC6" s="101">
        <v>544.38432</v>
      </c>
      <c r="AD6" s="101">
        <v>571.39159299999994</v>
      </c>
      <c r="AE6" s="101">
        <v>618.62991199999999</v>
      </c>
      <c r="AF6" s="101">
        <v>667.28263100000004</v>
      </c>
      <c r="AG6" s="101">
        <v>721.36527999999998</v>
      </c>
      <c r="AH6" s="101">
        <v>753.82133900000008</v>
      </c>
      <c r="AI6" s="101">
        <v>787.173676</v>
      </c>
      <c r="AJ6" s="101">
        <v>816.59977599999991</v>
      </c>
      <c r="AK6" s="101">
        <v>879.62681799999996</v>
      </c>
      <c r="AL6" s="101">
        <v>924.46337899999992</v>
      </c>
      <c r="AM6" s="101">
        <v>825.75293700000009</v>
      </c>
      <c r="AN6" s="101">
        <v>880.30762500000003</v>
      </c>
      <c r="AO6" s="101">
        <v>958.10780899999997</v>
      </c>
      <c r="AP6" s="101">
        <v>1034.6837840000001</v>
      </c>
      <c r="AQ6" s="101">
        <v>1076.5554769999999</v>
      </c>
      <c r="AR6" s="101">
        <v>1095.115305</v>
      </c>
      <c r="AS6" s="101">
        <v>1094.3645610000001</v>
      </c>
      <c r="AT6" s="101">
        <v>668.68641600000001</v>
      </c>
      <c r="AU6" s="101">
        <v>672.69238499999994</v>
      </c>
      <c r="AV6" s="101">
        <v>666.66344900000001</v>
      </c>
      <c r="AW6" s="101">
        <v>681.17940699999997</v>
      </c>
      <c r="AX6" s="101">
        <v>701.68996300000003</v>
      </c>
      <c r="AY6" s="101">
        <v>734.05274799999995</v>
      </c>
      <c r="AZ6" s="101">
        <v>774.10071700000003</v>
      </c>
      <c r="BA6" s="101">
        <v>786.715958</v>
      </c>
      <c r="BB6" s="101">
        <v>804.33283500000005</v>
      </c>
      <c r="BC6" s="101">
        <v>818.28113399999995</v>
      </c>
      <c r="BD6" s="101">
        <v>834.72185300000001</v>
      </c>
      <c r="BE6" s="101">
        <v>863.69039999999995</v>
      </c>
      <c r="BF6" s="101">
        <v>907.42060300000003</v>
      </c>
      <c r="BG6" s="101">
        <v>949.97109699999999</v>
      </c>
      <c r="BH6" s="101">
        <v>979.51818800000001</v>
      </c>
      <c r="BI6" s="101">
        <v>985.024001</v>
      </c>
      <c r="BJ6" s="101">
        <v>1702.79663478</v>
      </c>
      <c r="BK6" s="101">
        <v>1726.52178252</v>
      </c>
      <c r="BL6" s="101">
        <v>1766.2431817000002</v>
      </c>
      <c r="BM6" s="101">
        <v>1790.3472376500001</v>
      </c>
      <c r="BN6" s="101">
        <v>1818.2256282999999</v>
      </c>
      <c r="BO6" s="101">
        <v>1658.47167988</v>
      </c>
      <c r="BP6" s="101">
        <v>1675.3751427699999</v>
      </c>
      <c r="BQ6" s="101">
        <v>1706.2279753200003</v>
      </c>
      <c r="BR6" s="101">
        <v>1748.8884448000001</v>
      </c>
      <c r="BS6" s="101">
        <v>1771.6765546900001</v>
      </c>
      <c r="BT6" s="101">
        <v>2029.2839508899997</v>
      </c>
      <c r="BU6" s="101">
        <v>2091.99988859</v>
      </c>
      <c r="BV6" s="101">
        <v>2158.5179282899999</v>
      </c>
      <c r="BW6" s="101">
        <v>2229.8959286100003</v>
      </c>
      <c r="BX6" s="96">
        <f t="shared" si="0"/>
        <v>3.3068059979722661E-2</v>
      </c>
      <c r="BY6" s="93">
        <f t="shared" si="1"/>
        <v>2.3552253837585996E-2</v>
      </c>
    </row>
    <row r="7" spans="1:83" s="94" customFormat="1" ht="16.5" customHeight="1">
      <c r="A7" s="87" t="s">
        <v>108</v>
      </c>
      <c r="B7" s="88" t="s">
        <v>109</v>
      </c>
      <c r="C7" s="95" t="s">
        <v>53</v>
      </c>
      <c r="D7" s="90">
        <v>12.6</v>
      </c>
      <c r="E7" s="90" t="s">
        <v>93</v>
      </c>
      <c r="F7" s="90" t="s">
        <v>93</v>
      </c>
      <c r="G7" s="90" t="s">
        <v>93</v>
      </c>
      <c r="H7" s="90" t="s">
        <v>93</v>
      </c>
      <c r="I7" s="90" t="s">
        <v>93</v>
      </c>
      <c r="J7" s="90" t="s">
        <v>93</v>
      </c>
      <c r="K7" s="90">
        <v>2.7619130371435596</v>
      </c>
      <c r="L7" s="90">
        <v>3.2265783984170491</v>
      </c>
      <c r="M7" s="90">
        <v>3.8865973626201797</v>
      </c>
      <c r="N7" s="90">
        <v>4.6003148840930033</v>
      </c>
      <c r="O7" s="90">
        <v>5.2650635199063602</v>
      </c>
      <c r="P7" s="90">
        <v>5.3153276325531129</v>
      </c>
      <c r="Q7" s="90">
        <v>5.7564653893441129</v>
      </c>
      <c r="R7" s="90">
        <v>6.42117210518321</v>
      </c>
      <c r="S7" s="90">
        <v>7.3211513405300055</v>
      </c>
      <c r="T7" s="90">
        <v>7.7715651632047091</v>
      </c>
      <c r="U7" s="90">
        <v>6.8648384685366555</v>
      </c>
      <c r="V7" s="90">
        <v>7.0366302472847471</v>
      </c>
      <c r="W7" s="90">
        <v>7.7942497285815335</v>
      </c>
      <c r="X7" s="90">
        <v>9.4499644549421618</v>
      </c>
      <c r="Y7" s="90">
        <v>12.430660733199325</v>
      </c>
      <c r="Z7" s="90">
        <v>14.046633472687509</v>
      </c>
      <c r="AA7" s="90">
        <v>17.821340803155767</v>
      </c>
      <c r="AB7" s="90">
        <v>20.07316817939898</v>
      </c>
      <c r="AC7" s="90">
        <v>22.202325886284925</v>
      </c>
      <c r="AD7" s="90">
        <v>24.419834159549339</v>
      </c>
      <c r="AE7" s="90">
        <v>29.293953056022371</v>
      </c>
      <c r="AF7" s="90">
        <v>37.737199180451476</v>
      </c>
      <c r="AG7" s="90">
        <v>45.060572076585522</v>
      </c>
      <c r="AH7" s="90">
        <v>51.05748128499804</v>
      </c>
      <c r="AI7" s="90">
        <v>58.323233897459318</v>
      </c>
      <c r="AJ7" s="90">
        <v>65.800681249944418</v>
      </c>
      <c r="AK7" s="90">
        <v>72.073859017976062</v>
      </c>
      <c r="AL7" s="90">
        <v>80.285343033527184</v>
      </c>
      <c r="AM7" s="90">
        <v>83.527067378209992</v>
      </c>
      <c r="AN7" s="90">
        <v>88.288372641815286</v>
      </c>
      <c r="AO7" s="90">
        <v>100.91162540671519</v>
      </c>
      <c r="AP7" s="90">
        <v>117.31716773124806</v>
      </c>
      <c r="AQ7" s="90">
        <v>136.69390488044297</v>
      </c>
      <c r="AR7" s="90">
        <v>159.41019977344419</v>
      </c>
      <c r="AS7" s="90">
        <v>178.35746528693323</v>
      </c>
      <c r="AT7" s="90">
        <v>196.73497277494687</v>
      </c>
      <c r="AU7" s="90">
        <v>201.5956534510662</v>
      </c>
      <c r="AV7" s="90">
        <v>300.79960048129618</v>
      </c>
      <c r="AW7" s="90">
        <v>126.38526860575816</v>
      </c>
      <c r="AX7" s="90">
        <v>132.21915989561569</v>
      </c>
      <c r="AY7" s="90">
        <v>126.70189861622387</v>
      </c>
      <c r="AZ7" s="90">
        <v>115.68889051988218</v>
      </c>
      <c r="BA7" s="90">
        <v>98.712795022000165</v>
      </c>
      <c r="BB7" s="90">
        <v>48.54901933992717</v>
      </c>
      <c r="BC7" s="90">
        <v>61.704682868584861</v>
      </c>
      <c r="BD7" s="90">
        <v>62.405778299694127</v>
      </c>
      <c r="BE7" s="90">
        <v>65.616240088249853</v>
      </c>
      <c r="BF7" s="90">
        <v>88.734398024742006</v>
      </c>
      <c r="BG7" s="90">
        <v>48.051138763924982</v>
      </c>
      <c r="BH7" s="90">
        <v>24.932104152880349</v>
      </c>
      <c r="BI7" s="90">
        <v>13.968430143438063</v>
      </c>
      <c r="BJ7" s="90">
        <v>7.6720451806023107</v>
      </c>
      <c r="BK7" s="90">
        <v>9.3832508092015985</v>
      </c>
      <c r="BL7" s="90">
        <v>9.6518485797073392</v>
      </c>
      <c r="BM7" s="90">
        <v>13.924315334908734</v>
      </c>
      <c r="BN7" s="90">
        <v>15.233211726012847</v>
      </c>
      <c r="BO7" s="90">
        <v>16.336039261286405</v>
      </c>
      <c r="BP7" s="90">
        <v>16.666156376375262</v>
      </c>
      <c r="BQ7" s="90">
        <v>15.568342543332619</v>
      </c>
      <c r="BR7" s="90">
        <v>17.550576640838983</v>
      </c>
      <c r="BS7" s="90">
        <v>18.201986234606178</v>
      </c>
      <c r="BT7" s="90">
        <v>19.525294195484143</v>
      </c>
      <c r="BU7" s="90">
        <v>21.735170292239332</v>
      </c>
      <c r="BV7" s="90">
        <v>27.602908993236582</v>
      </c>
      <c r="BW7" s="90">
        <v>33.637500510280944</v>
      </c>
      <c r="BX7" s="96">
        <f t="shared" si="0"/>
        <v>0.21862157783887889</v>
      </c>
      <c r="BY7" s="93">
        <f t="shared" si="1"/>
        <v>9.596430956698479E-2</v>
      </c>
      <c r="BZ7" s="134"/>
      <c r="CA7" s="134"/>
      <c r="CB7" s="134"/>
      <c r="CC7" s="134"/>
      <c r="CD7" s="134"/>
    </row>
    <row r="8" spans="1:83" s="102" customFormat="1" ht="22.5" customHeight="1" collapsed="1">
      <c r="A8" s="98" t="s">
        <v>110</v>
      </c>
      <c r="B8" s="99" t="s">
        <v>111</v>
      </c>
      <c r="C8" s="100"/>
      <c r="D8" s="101">
        <v>12.6</v>
      </c>
      <c r="E8" s="101">
        <v>0</v>
      </c>
      <c r="F8" s="101">
        <v>0</v>
      </c>
      <c r="G8" s="101">
        <v>0</v>
      </c>
      <c r="H8" s="101">
        <v>0</v>
      </c>
      <c r="I8" s="101">
        <v>0</v>
      </c>
      <c r="J8" s="101">
        <v>0</v>
      </c>
      <c r="K8" s="101">
        <v>77.720518737143564</v>
      </c>
      <c r="L8" s="101">
        <v>91.960833548417042</v>
      </c>
      <c r="M8" s="101">
        <v>103.75679191262017</v>
      </c>
      <c r="N8" s="101">
        <v>116.089140534093</v>
      </c>
      <c r="O8" s="101">
        <v>128.13261141990637</v>
      </c>
      <c r="P8" s="101">
        <v>140.1327913325531</v>
      </c>
      <c r="Q8" s="101">
        <v>149.59800933934409</v>
      </c>
      <c r="R8" s="101">
        <v>163.09531150518322</v>
      </c>
      <c r="S8" s="101">
        <v>173.49227439053001</v>
      </c>
      <c r="T8" s="101">
        <v>187.65141746320472</v>
      </c>
      <c r="U8" s="101">
        <v>206.64136826853664</v>
      </c>
      <c r="V8" s="101">
        <v>235.90740464728472</v>
      </c>
      <c r="W8" s="101">
        <v>264.40651597858152</v>
      </c>
      <c r="X8" s="101">
        <v>299.95204485494213</v>
      </c>
      <c r="Y8" s="101">
        <v>340.19879274319931</v>
      </c>
      <c r="Z8" s="101">
        <v>429.06979647268753</v>
      </c>
      <c r="AA8" s="101">
        <v>530.3596323531558</v>
      </c>
      <c r="AB8" s="101">
        <v>546.94728917939904</v>
      </c>
      <c r="AC8" s="101">
        <v>566.58664588628494</v>
      </c>
      <c r="AD8" s="101">
        <v>595.81142715954934</v>
      </c>
      <c r="AE8" s="101">
        <v>647.92386505602235</v>
      </c>
      <c r="AF8" s="101">
        <v>705.01983018045155</v>
      </c>
      <c r="AG8" s="101">
        <v>766.42585207658556</v>
      </c>
      <c r="AH8" s="101">
        <v>804.87882028499814</v>
      </c>
      <c r="AI8" s="101">
        <v>845.49690989745932</v>
      </c>
      <c r="AJ8" s="101">
        <v>882.40045724994434</v>
      </c>
      <c r="AK8" s="101">
        <v>951.70067701797598</v>
      </c>
      <c r="AL8" s="101">
        <v>1004.7487220335271</v>
      </c>
      <c r="AM8" s="101">
        <v>909.28000437821004</v>
      </c>
      <c r="AN8" s="101">
        <v>968.5959976418153</v>
      </c>
      <c r="AO8" s="101">
        <v>1059.0194344067152</v>
      </c>
      <c r="AP8" s="101">
        <v>1152.0009517312481</v>
      </c>
      <c r="AQ8" s="101">
        <v>1213.2493818804428</v>
      </c>
      <c r="AR8" s="101">
        <v>1254.5255047734443</v>
      </c>
      <c r="AS8" s="101">
        <v>1272.7220262869332</v>
      </c>
      <c r="AT8" s="101">
        <v>865.42138877494688</v>
      </c>
      <c r="AU8" s="101">
        <v>874.28803845106609</v>
      </c>
      <c r="AV8" s="101">
        <v>967.46304948129614</v>
      </c>
      <c r="AW8" s="101">
        <v>807.56467560575811</v>
      </c>
      <c r="AX8" s="101">
        <v>833.90912289561572</v>
      </c>
      <c r="AY8" s="101">
        <v>860.75464661622379</v>
      </c>
      <c r="AZ8" s="101">
        <v>889.78960751988222</v>
      </c>
      <c r="BA8" s="101">
        <v>885.42875302200014</v>
      </c>
      <c r="BB8" s="101">
        <v>852.88185433992726</v>
      </c>
      <c r="BC8" s="101">
        <v>879.98581686858483</v>
      </c>
      <c r="BD8" s="101">
        <v>897.12763129969414</v>
      </c>
      <c r="BE8" s="101">
        <v>929.30664008824976</v>
      </c>
      <c r="BF8" s="101">
        <v>996.15500102474198</v>
      </c>
      <c r="BG8" s="101">
        <v>998.02223576392498</v>
      </c>
      <c r="BH8" s="101">
        <v>1004.4502921528804</v>
      </c>
      <c r="BI8" s="101">
        <v>998.99243114343801</v>
      </c>
      <c r="BJ8" s="101">
        <v>1710.4686799606022</v>
      </c>
      <c r="BK8" s="101">
        <v>1735.9050333292016</v>
      </c>
      <c r="BL8" s="101">
        <v>1775.8950302797075</v>
      </c>
      <c r="BM8" s="101">
        <v>1804.2715529849088</v>
      </c>
      <c r="BN8" s="101">
        <v>1833.4588400260127</v>
      </c>
      <c r="BO8" s="101">
        <v>1674.8077191412865</v>
      </c>
      <c r="BP8" s="101">
        <v>1692.0412991463752</v>
      </c>
      <c r="BQ8" s="101">
        <v>1721.7963178633329</v>
      </c>
      <c r="BR8" s="101">
        <v>1766.439021440839</v>
      </c>
      <c r="BS8" s="101">
        <v>1789.8785409246063</v>
      </c>
      <c r="BT8" s="101">
        <v>2048.8092450854838</v>
      </c>
      <c r="BU8" s="101">
        <v>2113.7350588822392</v>
      </c>
      <c r="BV8" s="101">
        <v>2186.1208372832366</v>
      </c>
      <c r="BW8" s="101">
        <v>2263.5334291202812</v>
      </c>
      <c r="BX8" s="96">
        <f t="shared" si="0"/>
        <v>3.5410939101265665E-2</v>
      </c>
      <c r="BY8" s="93">
        <f t="shared" si="1"/>
        <v>2.427279798796763E-2</v>
      </c>
    </row>
    <row r="9" spans="1:83" s="94" customFormat="1" ht="16.5" customHeight="1">
      <c r="A9" s="87" t="s">
        <v>112</v>
      </c>
      <c r="B9" s="88" t="s">
        <v>113</v>
      </c>
      <c r="C9" s="95"/>
      <c r="D9" s="90" t="s">
        <v>145</v>
      </c>
      <c r="E9" s="90" t="s">
        <v>145</v>
      </c>
      <c r="F9" s="90" t="s">
        <v>145</v>
      </c>
      <c r="G9" s="90" t="s">
        <v>145</v>
      </c>
      <c r="H9" s="90" t="s">
        <v>145</v>
      </c>
      <c r="I9" s="90" t="s">
        <v>145</v>
      </c>
      <c r="J9" s="90" t="s">
        <v>145</v>
      </c>
      <c r="K9" s="90">
        <v>2.1653712856440448E-2</v>
      </c>
      <c r="L9" s="90">
        <v>6.2165851582950925E-2</v>
      </c>
      <c r="M9" s="90">
        <v>7.6398137379820097E-2</v>
      </c>
      <c r="N9" s="90">
        <v>0.24884401590699684</v>
      </c>
      <c r="O9" s="90">
        <v>-8.5471319906359963E-2</v>
      </c>
      <c r="P9" s="90">
        <v>4.6366917446887063E-2</v>
      </c>
      <c r="Q9" s="90">
        <v>4.6218260655887904E-2</v>
      </c>
      <c r="R9" s="90">
        <v>2.1300294816790806E-2</v>
      </c>
      <c r="S9" s="90">
        <v>1.5521159469994189E-2</v>
      </c>
      <c r="T9" s="90">
        <v>7.5695736795291083E-2</v>
      </c>
      <c r="U9" s="90">
        <v>0.15607483146334464</v>
      </c>
      <c r="V9" s="90">
        <v>7.4217652715253657E-2</v>
      </c>
      <c r="W9" s="90">
        <v>0.13328307141846674</v>
      </c>
      <c r="X9" s="90">
        <v>0.15318769505783802</v>
      </c>
      <c r="Y9" s="90">
        <v>0.16545026680067523</v>
      </c>
      <c r="Z9" s="90">
        <v>1.5412677312491518E-2</v>
      </c>
      <c r="AA9" s="90">
        <v>6.543739684423E-2</v>
      </c>
      <c r="AB9" s="90">
        <v>-4.4544179398977812E-2</v>
      </c>
      <c r="AC9" s="90">
        <v>-5.5228862849265609E-3</v>
      </c>
      <c r="AD9" s="90">
        <v>1.2853840450658266E-2</v>
      </c>
      <c r="AE9" s="90">
        <v>8.010794397763045E-2</v>
      </c>
      <c r="AF9" s="90">
        <v>4.5715819548523329E-2</v>
      </c>
      <c r="AG9" s="90">
        <v>0.48935692341447373</v>
      </c>
      <c r="AH9" s="90">
        <v>0.52636171500196338</v>
      </c>
      <c r="AI9" s="90">
        <v>0.18883710254067909</v>
      </c>
      <c r="AJ9" s="90">
        <v>6.1193750055574862E-2</v>
      </c>
      <c r="AK9" s="90">
        <v>-0.46141101797605738</v>
      </c>
      <c r="AL9" s="90">
        <v>0.97805896647281565</v>
      </c>
      <c r="AM9" s="90">
        <v>-0.1063833782100046</v>
      </c>
      <c r="AN9" s="90">
        <v>3.0302433581847255</v>
      </c>
      <c r="AO9" s="90">
        <v>0.67443259328480509</v>
      </c>
      <c r="AP9" s="90">
        <v>0.77334026875193229</v>
      </c>
      <c r="AQ9" s="90">
        <v>-3.4151368804429647</v>
      </c>
      <c r="AR9" s="90">
        <v>-4.8310007734441953</v>
      </c>
      <c r="AS9" s="90">
        <v>-6.9360152869332339</v>
      </c>
      <c r="AT9" s="90">
        <v>-5.6084947749468768</v>
      </c>
      <c r="AU9" s="90">
        <v>3.2488975489338014</v>
      </c>
      <c r="AV9" s="90">
        <v>1.0602815187038215</v>
      </c>
      <c r="AW9" s="90">
        <v>0.7310563942418481</v>
      </c>
      <c r="AX9" s="90">
        <v>9.9353731043843094</v>
      </c>
      <c r="AY9" s="90">
        <v>11.034371383776115</v>
      </c>
      <c r="AZ9" s="90">
        <v>-76.299920519882178</v>
      </c>
      <c r="BA9" s="90">
        <v>-223.46600502200016</v>
      </c>
      <c r="BB9" s="90">
        <v>79.487327660072822</v>
      </c>
      <c r="BC9" s="90">
        <v>76.530864131415129</v>
      </c>
      <c r="BD9" s="90">
        <v>126.96234570030587</v>
      </c>
      <c r="BE9" s="90">
        <v>69.930219911750143</v>
      </c>
      <c r="BF9" s="90">
        <v>-57.186104024742008</v>
      </c>
      <c r="BG9" s="90">
        <v>-222.314115263925</v>
      </c>
      <c r="BH9" s="90">
        <v>56.515427687119647</v>
      </c>
      <c r="BI9" s="90">
        <v>6.9860537665619349</v>
      </c>
      <c r="BJ9" s="90">
        <v>-2.3903086606023112</v>
      </c>
      <c r="BK9" s="90">
        <v>17.5532260007984</v>
      </c>
      <c r="BL9" s="90">
        <v>3.5535646002926593</v>
      </c>
      <c r="BM9" s="90">
        <v>34.026998625091267</v>
      </c>
      <c r="BN9" s="90">
        <v>-22.662689436012847</v>
      </c>
      <c r="BO9" s="90">
        <v>19.094046128713597</v>
      </c>
      <c r="BP9" s="90">
        <v>44.323566393624738</v>
      </c>
      <c r="BQ9" s="90">
        <v>-52.64274198333262</v>
      </c>
      <c r="BR9" s="90">
        <v>71.227577549161012</v>
      </c>
      <c r="BS9" s="90">
        <v>31.383367355393826</v>
      </c>
      <c r="BT9" s="90">
        <v>46.874320824515856</v>
      </c>
      <c r="BU9" s="90">
        <v>-206.09674264223932</v>
      </c>
      <c r="BV9" s="90">
        <v>45.251161176763418</v>
      </c>
      <c r="BW9" s="90">
        <v>91.623800409719053</v>
      </c>
      <c r="BX9" s="96">
        <f t="shared" si="0"/>
        <v>1.0247834094645973</v>
      </c>
      <c r="BY9" s="93">
        <f t="shared" si="1"/>
        <v>-0.15550515290678454</v>
      </c>
      <c r="BZ9" s="134"/>
      <c r="CA9" s="134"/>
      <c r="CB9" s="134"/>
      <c r="CC9" s="134"/>
      <c r="CD9" s="134"/>
    </row>
    <row r="10" spans="1:83" s="102" customFormat="1" ht="22.5" customHeight="1" collapsed="1">
      <c r="A10" s="98" t="s">
        <v>114</v>
      </c>
      <c r="B10" s="99" t="s">
        <v>115</v>
      </c>
      <c r="C10" s="100"/>
      <c r="D10" s="101">
        <v>12.6</v>
      </c>
      <c r="E10" s="101">
        <v>0</v>
      </c>
      <c r="F10" s="101">
        <v>0</v>
      </c>
      <c r="G10" s="101">
        <v>0</v>
      </c>
      <c r="H10" s="101">
        <v>0</v>
      </c>
      <c r="I10" s="101">
        <v>0</v>
      </c>
      <c r="J10" s="101">
        <v>0</v>
      </c>
      <c r="K10" s="101">
        <v>77.742172450000012</v>
      </c>
      <c r="L10" s="101">
        <v>92.022999399999989</v>
      </c>
      <c r="M10" s="101">
        <v>103.83319005</v>
      </c>
      <c r="N10" s="101">
        <v>116.33798455</v>
      </c>
      <c r="O10" s="101">
        <v>128.04714010000001</v>
      </c>
      <c r="P10" s="101">
        <v>140.17915825</v>
      </c>
      <c r="Q10" s="101">
        <v>149.64422759999999</v>
      </c>
      <c r="R10" s="101">
        <v>163.11661180000002</v>
      </c>
      <c r="S10" s="101">
        <v>173.50779555</v>
      </c>
      <c r="T10" s="101">
        <v>187.72711320000002</v>
      </c>
      <c r="U10" s="101">
        <v>206.79744309999998</v>
      </c>
      <c r="V10" s="101">
        <v>235.9816223</v>
      </c>
      <c r="W10" s="101">
        <v>264.53979905</v>
      </c>
      <c r="X10" s="101">
        <v>300.10523254999998</v>
      </c>
      <c r="Y10" s="101">
        <v>340.36424301</v>
      </c>
      <c r="Z10" s="101">
        <v>429.08520915000003</v>
      </c>
      <c r="AA10" s="101">
        <v>530.42506975000003</v>
      </c>
      <c r="AB10" s="101">
        <v>546.9027450000001</v>
      </c>
      <c r="AC10" s="101">
        <v>566.58112300000005</v>
      </c>
      <c r="AD10" s="101">
        <v>595.82428099999993</v>
      </c>
      <c r="AE10" s="101">
        <v>648.00397299999997</v>
      </c>
      <c r="AF10" s="101">
        <v>705.06554600000004</v>
      </c>
      <c r="AG10" s="101">
        <v>766.915209</v>
      </c>
      <c r="AH10" s="101">
        <v>805.40518200000008</v>
      </c>
      <c r="AI10" s="101">
        <v>845.68574699999999</v>
      </c>
      <c r="AJ10" s="101">
        <v>882.46165099999985</v>
      </c>
      <c r="AK10" s="101">
        <v>951.23926599999993</v>
      </c>
      <c r="AL10" s="101">
        <v>1005.726781</v>
      </c>
      <c r="AM10" s="101">
        <v>909.17362100000014</v>
      </c>
      <c r="AN10" s="101">
        <v>971.62624100000005</v>
      </c>
      <c r="AO10" s="101">
        <v>1059.693867</v>
      </c>
      <c r="AP10" s="101">
        <v>1152.7742920000001</v>
      </c>
      <c r="AQ10" s="101">
        <v>1209.834245</v>
      </c>
      <c r="AR10" s="101">
        <v>1249.6945040000001</v>
      </c>
      <c r="AS10" s="101">
        <v>1265.7860110000001</v>
      </c>
      <c r="AT10" s="101">
        <v>859.81289400000003</v>
      </c>
      <c r="AU10" s="101">
        <v>877.53693599999997</v>
      </c>
      <c r="AV10" s="101">
        <v>968.5233310000001</v>
      </c>
      <c r="AW10" s="101">
        <v>808.29573199999993</v>
      </c>
      <c r="AX10" s="101">
        <v>843.84449600000005</v>
      </c>
      <c r="AY10" s="101">
        <v>871.78901799999994</v>
      </c>
      <c r="AZ10" s="101">
        <v>813.489687</v>
      </c>
      <c r="BA10" s="101">
        <v>661.96274800000003</v>
      </c>
      <c r="BB10" s="101">
        <v>932.36918200000002</v>
      </c>
      <c r="BC10" s="101">
        <v>956.51668099999995</v>
      </c>
      <c r="BD10" s="101">
        <v>1024.0899770000001</v>
      </c>
      <c r="BE10" s="101">
        <v>999.23685999999998</v>
      </c>
      <c r="BF10" s="101">
        <v>938.96889699999997</v>
      </c>
      <c r="BG10" s="101">
        <v>775.70812049999995</v>
      </c>
      <c r="BH10" s="101">
        <v>1060.96571984</v>
      </c>
      <c r="BI10" s="101">
        <v>1005.97848491</v>
      </c>
      <c r="BJ10" s="101">
        <v>1708.0783713000001</v>
      </c>
      <c r="BK10" s="101">
        <v>1753.4582593299999</v>
      </c>
      <c r="BL10" s="101">
        <v>1779.4485948800002</v>
      </c>
      <c r="BM10" s="101">
        <v>1838.2985516100002</v>
      </c>
      <c r="BN10" s="101">
        <v>1810.79615059</v>
      </c>
      <c r="BO10" s="101">
        <v>1693.9017652699999</v>
      </c>
      <c r="BP10" s="101">
        <v>1736.36486554</v>
      </c>
      <c r="BQ10" s="101">
        <v>1669.1535758800003</v>
      </c>
      <c r="BR10" s="101">
        <v>1837.66659899</v>
      </c>
      <c r="BS10" s="101">
        <v>1821.2619082800002</v>
      </c>
      <c r="BT10" s="101">
        <v>2095.6835659099997</v>
      </c>
      <c r="BU10" s="101">
        <v>1907.63831624</v>
      </c>
      <c r="BV10" s="101">
        <v>2231.3719984599998</v>
      </c>
      <c r="BW10" s="101">
        <v>2355.1572295300002</v>
      </c>
      <c r="BX10" s="96">
        <f t="shared" si="0"/>
        <v>5.5474941495829419E-2</v>
      </c>
      <c r="BY10" s="93">
        <f t="shared" si="1"/>
        <v>2.8500122003847911E-2</v>
      </c>
    </row>
    <row r="11" spans="1:83" s="102" customFormat="1" ht="22.5" customHeight="1">
      <c r="A11" s="98" t="s">
        <v>116</v>
      </c>
      <c r="B11" s="98" t="s">
        <v>117</v>
      </c>
      <c r="C11" s="100"/>
      <c r="D11" s="101">
        <v>41.644069999999992</v>
      </c>
      <c r="E11" s="101">
        <v>48.456069000000006</v>
      </c>
      <c r="F11" s="101">
        <v>46.967143</v>
      </c>
      <c r="G11" s="101">
        <v>49.259262999999997</v>
      </c>
      <c r="H11" s="101">
        <v>44.508435000000006</v>
      </c>
      <c r="I11" s="101">
        <v>52.589022999999997</v>
      </c>
      <c r="J11" s="101">
        <v>52.674673999999996</v>
      </c>
      <c r="K11" s="101">
        <v>63.591279549999996</v>
      </c>
      <c r="L11" s="101">
        <v>71.529441100000014</v>
      </c>
      <c r="M11" s="101">
        <v>84.9163614</v>
      </c>
      <c r="N11" s="101">
        <v>88.276277449999995</v>
      </c>
      <c r="O11" s="101">
        <v>126.20156560000001</v>
      </c>
      <c r="P11" s="101">
        <v>137.22391515000001</v>
      </c>
      <c r="Q11" s="101">
        <v>137.65504579999998</v>
      </c>
      <c r="R11" s="101">
        <v>138.1070996</v>
      </c>
      <c r="S11" s="101">
        <v>147.55687484999999</v>
      </c>
      <c r="T11" s="101">
        <v>214.01103904999999</v>
      </c>
      <c r="U11" s="101">
        <v>221.06274415000001</v>
      </c>
      <c r="V11" s="101">
        <v>230.25457859999997</v>
      </c>
      <c r="W11" s="101">
        <v>226.3384657</v>
      </c>
      <c r="X11" s="101">
        <v>230.51012790000001</v>
      </c>
      <c r="Y11" s="101">
        <v>315.79435849999999</v>
      </c>
      <c r="Z11" s="101">
        <v>333.62913565000002</v>
      </c>
      <c r="AA11" s="101">
        <v>462.18898684999999</v>
      </c>
      <c r="AB11" s="101">
        <v>483.86997229999997</v>
      </c>
      <c r="AC11" s="101">
        <v>465.87173439999998</v>
      </c>
      <c r="AD11" s="101">
        <v>507.25170960000003</v>
      </c>
      <c r="AE11" s="101">
        <v>481.03589025000002</v>
      </c>
      <c r="AF11" s="101">
        <v>532.42081530000007</v>
      </c>
      <c r="AG11" s="101">
        <v>567.66420990000006</v>
      </c>
      <c r="AH11" s="101">
        <v>635.0780321499999</v>
      </c>
      <c r="AI11" s="101">
        <v>655.00741525000001</v>
      </c>
      <c r="AJ11" s="101">
        <v>709.6361118100001</v>
      </c>
      <c r="AK11" s="101">
        <v>700.18020519999993</v>
      </c>
      <c r="AL11" s="101">
        <v>714.3139013</v>
      </c>
      <c r="AM11" s="101">
        <v>847.31577386999993</v>
      </c>
      <c r="AN11" s="101">
        <v>890.05567942999994</v>
      </c>
      <c r="AO11" s="101">
        <v>883.6504468600001</v>
      </c>
      <c r="AP11" s="101">
        <v>888.05034043000001</v>
      </c>
      <c r="AQ11" s="101">
        <v>884.87759992999997</v>
      </c>
      <c r="AR11" s="101">
        <v>828.42729186999998</v>
      </c>
      <c r="AS11" s="101">
        <v>808.04404360000001</v>
      </c>
      <c r="AT11" s="101">
        <v>618.93490782000003</v>
      </c>
      <c r="AU11" s="101">
        <v>619.62071681999998</v>
      </c>
      <c r="AV11" s="101">
        <v>580.24557471999992</v>
      </c>
      <c r="AW11" s="101">
        <v>555.46573608000006</v>
      </c>
      <c r="AX11" s="101">
        <v>629.10403709000002</v>
      </c>
      <c r="AY11" s="101">
        <v>678.61464257</v>
      </c>
      <c r="AZ11" s="101">
        <v>691.49986935999993</v>
      </c>
      <c r="BA11" s="101">
        <v>690.35029455999995</v>
      </c>
      <c r="BB11" s="101">
        <v>701.40035588000001</v>
      </c>
      <c r="BC11" s="101">
        <v>542.90047976000005</v>
      </c>
      <c r="BD11" s="101">
        <v>835.77288477000002</v>
      </c>
      <c r="BE11" s="101">
        <v>1315.55683157</v>
      </c>
      <c r="BF11" s="101">
        <v>1331.82879783</v>
      </c>
      <c r="BG11" s="101">
        <v>1433.4907509300001</v>
      </c>
      <c r="BH11" s="101">
        <v>1532.13605583</v>
      </c>
      <c r="BI11" s="101">
        <v>1600.80297432</v>
      </c>
      <c r="BJ11" s="101">
        <v>1607.7977211700002</v>
      </c>
      <c r="BK11" s="101">
        <v>1602.33512387</v>
      </c>
      <c r="BL11" s="101">
        <v>1635.2281603699998</v>
      </c>
      <c r="BM11" s="101">
        <v>1665.52447734</v>
      </c>
      <c r="BN11" s="101">
        <v>1699.7952098399999</v>
      </c>
      <c r="BO11" s="101">
        <v>1742.1153429400001</v>
      </c>
      <c r="BP11" s="101">
        <v>1720.59462171</v>
      </c>
      <c r="BQ11" s="101">
        <v>1677.7734236199999</v>
      </c>
      <c r="BR11" s="101">
        <v>1691.8635575800001</v>
      </c>
      <c r="BS11" s="101">
        <v>1633.9433798400003</v>
      </c>
      <c r="BT11" s="101">
        <v>1860.5118265600001</v>
      </c>
      <c r="BU11" s="101">
        <v>1869.7763605599998</v>
      </c>
      <c r="BV11" s="101">
        <v>1981.0683546500002</v>
      </c>
      <c r="BW11" s="101">
        <v>2028.5755781500002</v>
      </c>
      <c r="BX11" s="96">
        <f t="shared" si="0"/>
        <v>2.3980607932326099E-2</v>
      </c>
      <c r="BY11" s="93">
        <f t="shared" si="1"/>
        <v>2.0954196122152057E-2</v>
      </c>
      <c r="CA11" s="134"/>
      <c r="CB11" s="134"/>
      <c r="CC11" s="134"/>
      <c r="CD11" s="134"/>
      <c r="CE11" s="134"/>
    </row>
    <row r="12" spans="1:83" ht="18.75" hidden="1" customHeight="1" outlineLevel="1">
      <c r="A12" s="103" t="s">
        <v>38</v>
      </c>
      <c r="B12" s="104" t="s">
        <v>39</v>
      </c>
      <c r="C12" s="105"/>
      <c r="D12" s="106">
        <v>41.644069999999992</v>
      </c>
      <c r="E12" s="106">
        <v>48.456069000000006</v>
      </c>
      <c r="F12" s="106">
        <v>46.967143</v>
      </c>
      <c r="G12" s="106">
        <v>49.259262999999997</v>
      </c>
      <c r="H12" s="106">
        <v>44.508435000000006</v>
      </c>
      <c r="I12" s="106">
        <v>52.589022999999997</v>
      </c>
      <c r="J12" s="106">
        <v>52.674673999999996</v>
      </c>
      <c r="K12" s="106">
        <v>63.591279549999996</v>
      </c>
      <c r="L12" s="106">
        <v>71.529441100000014</v>
      </c>
      <c r="M12" s="106">
        <v>84.9163614</v>
      </c>
      <c r="N12" s="106">
        <v>88.276277449999995</v>
      </c>
      <c r="O12" s="106">
        <v>126.20156560000001</v>
      </c>
      <c r="P12" s="106">
        <v>137.22391515000001</v>
      </c>
      <c r="Q12" s="106">
        <v>137.65504579999998</v>
      </c>
      <c r="R12" s="106">
        <v>138.1070996</v>
      </c>
      <c r="S12" s="106">
        <v>147.55687484999999</v>
      </c>
      <c r="T12" s="106">
        <v>214.01103904999999</v>
      </c>
      <c r="U12" s="106">
        <v>221.06274415000001</v>
      </c>
      <c r="V12" s="106">
        <v>230.25457859999997</v>
      </c>
      <c r="W12" s="106">
        <v>226.3384657</v>
      </c>
      <c r="X12" s="106">
        <v>230.51012790000001</v>
      </c>
      <c r="Y12" s="106">
        <v>315.79435849999999</v>
      </c>
      <c r="Z12" s="106">
        <v>333.62913565000002</v>
      </c>
      <c r="AA12" s="106">
        <v>462.18898684999999</v>
      </c>
      <c r="AB12" s="106">
        <v>483.86997229999997</v>
      </c>
      <c r="AC12" s="106">
        <v>465.87173439999998</v>
      </c>
      <c r="AD12" s="106">
        <v>507.25170960000003</v>
      </c>
      <c r="AE12" s="106">
        <v>481.03589025000002</v>
      </c>
      <c r="AF12" s="106">
        <v>532.42081530000007</v>
      </c>
      <c r="AG12" s="106">
        <v>567.66420990000006</v>
      </c>
      <c r="AH12" s="106">
        <v>635.0780321499999</v>
      </c>
      <c r="AI12" s="106">
        <v>655.00741525000001</v>
      </c>
      <c r="AJ12" s="106">
        <v>709.6361118100001</v>
      </c>
      <c r="AK12" s="106">
        <v>700.18020519999993</v>
      </c>
      <c r="AL12" s="106">
        <v>714.3139013</v>
      </c>
      <c r="AM12" s="106">
        <v>847.31577386999993</v>
      </c>
      <c r="AN12" s="106">
        <v>890.05567942999994</v>
      </c>
      <c r="AO12" s="106">
        <v>883.6504468600001</v>
      </c>
      <c r="AP12" s="106">
        <v>888.05034043000001</v>
      </c>
      <c r="AQ12" s="106">
        <v>884.87759992999997</v>
      </c>
      <c r="AR12" s="106">
        <v>828.42729186999998</v>
      </c>
      <c r="AS12" s="106">
        <v>808.04404360000001</v>
      </c>
      <c r="AT12" s="106">
        <v>618.93490782000003</v>
      </c>
      <c r="AU12" s="106">
        <v>619.62071681999998</v>
      </c>
      <c r="AV12" s="106">
        <v>580.24557471999992</v>
      </c>
      <c r="AW12" s="106">
        <v>555.46573608000006</v>
      </c>
      <c r="AX12" s="106">
        <v>629.10403709000002</v>
      </c>
      <c r="AY12" s="106">
        <v>678.61464257</v>
      </c>
      <c r="AZ12" s="106">
        <v>691.49986935999993</v>
      </c>
      <c r="BA12" s="106">
        <v>690.35029455999995</v>
      </c>
      <c r="BB12" s="106">
        <v>701.40035588000001</v>
      </c>
      <c r="BC12" s="106">
        <v>542.90047976000005</v>
      </c>
      <c r="BD12" s="106">
        <v>661.47296467562853</v>
      </c>
      <c r="BE12" s="106">
        <v>769.55066646876969</v>
      </c>
      <c r="BF12" s="106">
        <v>766.29335893636403</v>
      </c>
      <c r="BG12" s="106">
        <v>824.76712772951214</v>
      </c>
      <c r="BH12" s="106">
        <v>854.11571189331835</v>
      </c>
      <c r="BI12" s="106">
        <v>876.07409622509522</v>
      </c>
      <c r="BJ12" s="106">
        <v>855.44724066680578</v>
      </c>
      <c r="BK12" s="106">
        <v>852.71433334215249</v>
      </c>
      <c r="BL12" s="106">
        <v>855.038022629647</v>
      </c>
      <c r="BM12" s="106">
        <v>844.69703264101713</v>
      </c>
      <c r="BN12" s="106">
        <v>859.77431930687283</v>
      </c>
      <c r="BO12" s="106">
        <v>856.02638115782156</v>
      </c>
      <c r="BP12" s="106">
        <v>849.01503496090277</v>
      </c>
      <c r="BQ12" s="106">
        <v>775.00050923151741</v>
      </c>
      <c r="BR12" s="106">
        <v>774.66224274890828</v>
      </c>
      <c r="BS12" s="106">
        <v>718.45240404053743</v>
      </c>
      <c r="BT12" s="106">
        <v>768.66068887720485</v>
      </c>
      <c r="BU12" s="106">
        <v>758.8258761065199</v>
      </c>
      <c r="BV12" s="106">
        <v>835.89410217901673</v>
      </c>
      <c r="BW12" s="106">
        <v>858.03342738897345</v>
      </c>
      <c r="BX12" s="107">
        <f t="shared" si="0"/>
        <v>2.648580143375066E-2</v>
      </c>
      <c r="BY12" s="93">
        <f t="shared" si="1"/>
        <v>3.0263174205039374E-3</v>
      </c>
      <c r="CA12" s="134"/>
      <c r="CB12" s="134"/>
      <c r="CC12" s="134"/>
      <c r="CD12" s="134"/>
      <c r="CE12" s="134"/>
    </row>
    <row r="13" spans="1:83" ht="18.75" hidden="1" customHeight="1" outlineLevel="1">
      <c r="A13" s="103" t="s">
        <v>73</v>
      </c>
      <c r="B13" s="104" t="s">
        <v>72</v>
      </c>
      <c r="C13" s="105"/>
      <c r="D13" s="106" t="s">
        <v>93</v>
      </c>
      <c r="E13" s="106" t="s">
        <v>93</v>
      </c>
      <c r="F13" s="106" t="s">
        <v>93</v>
      </c>
      <c r="G13" s="106" t="s">
        <v>93</v>
      </c>
      <c r="H13" s="106" t="s">
        <v>93</v>
      </c>
      <c r="I13" s="106" t="s">
        <v>93</v>
      </c>
      <c r="J13" s="106" t="s">
        <v>93</v>
      </c>
      <c r="K13" s="106" t="s">
        <v>93</v>
      </c>
      <c r="L13" s="106" t="s">
        <v>93</v>
      </c>
      <c r="M13" s="106" t="s">
        <v>93</v>
      </c>
      <c r="N13" s="106" t="s">
        <v>93</v>
      </c>
      <c r="O13" s="106" t="s">
        <v>93</v>
      </c>
      <c r="P13" s="106" t="s">
        <v>93</v>
      </c>
      <c r="Q13" s="106" t="s">
        <v>93</v>
      </c>
      <c r="R13" s="106" t="s">
        <v>93</v>
      </c>
      <c r="S13" s="106" t="s">
        <v>93</v>
      </c>
      <c r="T13" s="106" t="s">
        <v>93</v>
      </c>
      <c r="U13" s="106" t="s">
        <v>93</v>
      </c>
      <c r="V13" s="106" t="s">
        <v>93</v>
      </c>
      <c r="W13" s="106" t="s">
        <v>93</v>
      </c>
      <c r="X13" s="106" t="s">
        <v>93</v>
      </c>
      <c r="Y13" s="106" t="s">
        <v>93</v>
      </c>
      <c r="Z13" s="106" t="s">
        <v>93</v>
      </c>
      <c r="AA13" s="106" t="s">
        <v>93</v>
      </c>
      <c r="AB13" s="106" t="s">
        <v>93</v>
      </c>
      <c r="AC13" s="106" t="s">
        <v>93</v>
      </c>
      <c r="AD13" s="106" t="s">
        <v>93</v>
      </c>
      <c r="AE13" s="106" t="s">
        <v>93</v>
      </c>
      <c r="AF13" s="106" t="s">
        <v>93</v>
      </c>
      <c r="AG13" s="106" t="s">
        <v>93</v>
      </c>
      <c r="AH13" s="106" t="s">
        <v>93</v>
      </c>
      <c r="AI13" s="106" t="s">
        <v>93</v>
      </c>
      <c r="AJ13" s="106" t="s">
        <v>93</v>
      </c>
      <c r="AK13" s="106" t="s">
        <v>93</v>
      </c>
      <c r="AL13" s="106" t="s">
        <v>93</v>
      </c>
      <c r="AM13" s="106" t="s">
        <v>93</v>
      </c>
      <c r="AN13" s="106" t="s">
        <v>93</v>
      </c>
      <c r="AO13" s="106" t="s">
        <v>93</v>
      </c>
      <c r="AP13" s="106" t="s">
        <v>93</v>
      </c>
      <c r="AQ13" s="106" t="s">
        <v>93</v>
      </c>
      <c r="AR13" s="106" t="s">
        <v>93</v>
      </c>
      <c r="AS13" s="106" t="s">
        <v>93</v>
      </c>
      <c r="AT13" s="106" t="s">
        <v>93</v>
      </c>
      <c r="AU13" s="106" t="s">
        <v>93</v>
      </c>
      <c r="AV13" s="106" t="s">
        <v>93</v>
      </c>
      <c r="AW13" s="106" t="s">
        <v>93</v>
      </c>
      <c r="AX13" s="106" t="s">
        <v>93</v>
      </c>
      <c r="AY13" s="106" t="s">
        <v>93</v>
      </c>
      <c r="AZ13" s="106" t="s">
        <v>93</v>
      </c>
      <c r="BA13" s="106" t="s">
        <v>93</v>
      </c>
      <c r="BB13" s="106" t="s">
        <v>93</v>
      </c>
      <c r="BC13" s="106" t="s">
        <v>93</v>
      </c>
      <c r="BD13" s="106">
        <v>174.29992009437149</v>
      </c>
      <c r="BE13" s="106">
        <v>546.00616510123029</v>
      </c>
      <c r="BF13" s="106">
        <v>565.53543889363596</v>
      </c>
      <c r="BG13" s="106">
        <v>608.72362320048796</v>
      </c>
      <c r="BH13" s="106">
        <v>678.02034393668168</v>
      </c>
      <c r="BI13" s="106">
        <v>724.72887809490476</v>
      </c>
      <c r="BJ13" s="106">
        <v>752.35048050319438</v>
      </c>
      <c r="BK13" s="106">
        <v>749.62079052784748</v>
      </c>
      <c r="BL13" s="106">
        <v>780.19013774035284</v>
      </c>
      <c r="BM13" s="106">
        <v>820.82744469898284</v>
      </c>
      <c r="BN13" s="106">
        <v>840.02089053312704</v>
      </c>
      <c r="BO13" s="106">
        <v>886.08896178217856</v>
      </c>
      <c r="BP13" s="106">
        <v>871.57958674909719</v>
      </c>
      <c r="BQ13" s="106">
        <v>902.77291438848249</v>
      </c>
      <c r="BR13" s="106">
        <v>917.20131483109185</v>
      </c>
      <c r="BS13" s="106">
        <v>915.49097579946283</v>
      </c>
      <c r="BT13" s="106">
        <v>1091.8511376827953</v>
      </c>
      <c r="BU13" s="106">
        <v>1110.9504844534799</v>
      </c>
      <c r="BV13" s="106">
        <v>1145.1742524709834</v>
      </c>
      <c r="BW13" s="106">
        <v>1170.5421507610267</v>
      </c>
      <c r="BX13" s="107">
        <f t="shared" si="0"/>
        <v>2.2151998471242315E-2</v>
      </c>
      <c r="BY13" s="109">
        <f t="shared" si="1"/>
        <v>3.7484744605231587E-2</v>
      </c>
      <c r="CA13" s="134"/>
      <c r="CB13" s="134"/>
      <c r="CC13" s="134"/>
      <c r="CD13" s="134"/>
      <c r="CE13" s="134"/>
    </row>
    <row r="14" spans="1:83" ht="18.75" customHeight="1" collapsed="1">
      <c r="A14" s="103" t="s">
        <v>47</v>
      </c>
      <c r="B14" s="104" t="s">
        <v>27</v>
      </c>
      <c r="C14" s="105"/>
      <c r="D14" s="106">
        <v>41.665271999999995</v>
      </c>
      <c r="E14" s="106">
        <v>48.483127000000003</v>
      </c>
      <c r="F14" s="106">
        <v>46.993836000000002</v>
      </c>
      <c r="G14" s="106">
        <v>49.290298</v>
      </c>
      <c r="H14" s="106">
        <v>44.539928000000003</v>
      </c>
      <c r="I14" s="106">
        <v>52.634180999999998</v>
      </c>
      <c r="J14" s="106">
        <v>52.718392999999999</v>
      </c>
      <c r="K14" s="106">
        <v>63.667692549999998</v>
      </c>
      <c r="L14" s="106">
        <v>71.615428500000007</v>
      </c>
      <c r="M14" s="106">
        <v>85.002734799999999</v>
      </c>
      <c r="N14" s="106">
        <v>88.393014449999995</v>
      </c>
      <c r="O14" s="106">
        <v>126.32560505000001</v>
      </c>
      <c r="P14" s="106">
        <v>137.39835445</v>
      </c>
      <c r="Q14" s="106">
        <v>137.78038855</v>
      </c>
      <c r="R14" s="106">
        <v>138.36925829999998</v>
      </c>
      <c r="S14" s="106">
        <v>147.75382214999999</v>
      </c>
      <c r="T14" s="106">
        <v>214.11169624999999</v>
      </c>
      <c r="U14" s="106">
        <v>221.19071530000002</v>
      </c>
      <c r="V14" s="106">
        <v>230.40961514999998</v>
      </c>
      <c r="W14" s="106">
        <v>226.58691809999999</v>
      </c>
      <c r="X14" s="106">
        <v>230.66873150000001</v>
      </c>
      <c r="Y14" s="106">
        <v>315.94873580000001</v>
      </c>
      <c r="Z14" s="106">
        <v>333.83715720000004</v>
      </c>
      <c r="AA14" s="106">
        <v>462.43653289999997</v>
      </c>
      <c r="AB14" s="106">
        <v>484.159673</v>
      </c>
      <c r="AC14" s="106">
        <v>466.17754869999999</v>
      </c>
      <c r="AD14" s="106">
        <v>507.64119360000001</v>
      </c>
      <c r="AE14" s="106">
        <v>481.38140324</v>
      </c>
      <c r="AF14" s="106">
        <v>532.81616325000005</v>
      </c>
      <c r="AG14" s="106">
        <v>568.08521689999998</v>
      </c>
      <c r="AH14" s="106">
        <v>635.47932739999999</v>
      </c>
      <c r="AI14" s="106">
        <v>655.35868195</v>
      </c>
      <c r="AJ14" s="106">
        <v>709.96631031000004</v>
      </c>
      <c r="AK14" s="106">
        <v>700.76153675</v>
      </c>
      <c r="AL14" s="106">
        <v>714.92010525000001</v>
      </c>
      <c r="AM14" s="106">
        <v>810.84949374999997</v>
      </c>
      <c r="AN14" s="106">
        <v>847.70800718999999</v>
      </c>
      <c r="AO14" s="106">
        <v>841.72767692000002</v>
      </c>
      <c r="AP14" s="106">
        <v>846.16130830999998</v>
      </c>
      <c r="AQ14" s="106">
        <v>843.20596076000004</v>
      </c>
      <c r="AR14" s="106">
        <v>785.89646553</v>
      </c>
      <c r="AS14" s="106">
        <v>765.87550815999998</v>
      </c>
      <c r="AT14" s="106">
        <v>584.64972305000003</v>
      </c>
      <c r="AU14" s="106">
        <v>584.93963228999996</v>
      </c>
      <c r="AV14" s="106">
        <v>547.99979829999995</v>
      </c>
      <c r="AW14" s="106">
        <v>524.51237828000001</v>
      </c>
      <c r="AX14" s="106">
        <v>594.35165287999996</v>
      </c>
      <c r="AY14" s="106">
        <v>641.28699834999998</v>
      </c>
      <c r="AZ14" s="106">
        <v>652.94857085000001</v>
      </c>
      <c r="BA14" s="106">
        <v>652.28650888999994</v>
      </c>
      <c r="BB14" s="106">
        <v>663.68400721</v>
      </c>
      <c r="BC14" s="106">
        <v>514.97584408</v>
      </c>
      <c r="BD14" s="106">
        <v>793.81813645</v>
      </c>
      <c r="BE14" s="106">
        <v>1250.6544058099998</v>
      </c>
      <c r="BF14" s="106">
        <v>1266.5338493699999</v>
      </c>
      <c r="BG14" s="106">
        <v>1365.1550169000002</v>
      </c>
      <c r="BH14" s="106">
        <v>1458.9238279000001</v>
      </c>
      <c r="BI14" s="106">
        <v>1526.85713248</v>
      </c>
      <c r="BJ14" s="106">
        <v>1530.8572001700002</v>
      </c>
      <c r="BK14" s="106">
        <v>1526.7786410000001</v>
      </c>
      <c r="BL14" s="106">
        <v>1559.8222600199999</v>
      </c>
      <c r="BM14" s="106">
        <v>1589.5339567400001</v>
      </c>
      <c r="BN14" s="106">
        <v>1622.3055148399999</v>
      </c>
      <c r="BO14" s="106">
        <v>1665.8098071900001</v>
      </c>
      <c r="BP14" s="106">
        <v>1647.0236283299998</v>
      </c>
      <c r="BQ14" s="106">
        <v>1607.6914201</v>
      </c>
      <c r="BR14" s="106">
        <v>1624.7665185799999</v>
      </c>
      <c r="BS14" s="106">
        <v>1570.4914428</v>
      </c>
      <c r="BT14" s="106">
        <v>1789.5359830800001</v>
      </c>
      <c r="BU14" s="106">
        <v>1803.5902503499999</v>
      </c>
      <c r="BV14" s="106">
        <v>1910.3572921800001</v>
      </c>
      <c r="BW14" s="106">
        <v>1954.4044528600002</v>
      </c>
      <c r="BX14" s="107">
        <f t="shared" si="0"/>
        <v>2.3057027531083383E-2</v>
      </c>
      <c r="BY14" s="109">
        <f t="shared" si="1"/>
        <v>2.1907388903370666E-2</v>
      </c>
      <c r="CA14" s="134"/>
      <c r="CB14" s="134"/>
      <c r="CC14" s="134"/>
      <c r="CD14" s="134"/>
      <c r="CE14" s="134"/>
    </row>
    <row r="15" spans="1:83" ht="18.75" customHeight="1">
      <c r="A15" s="110" t="s">
        <v>60</v>
      </c>
      <c r="B15" s="111" t="s">
        <v>58</v>
      </c>
      <c r="C15" s="105">
        <v>2</v>
      </c>
      <c r="D15" s="106">
        <v>41.665271999999995</v>
      </c>
      <c r="E15" s="106">
        <v>48.483127000000003</v>
      </c>
      <c r="F15" s="106">
        <v>46.993836000000002</v>
      </c>
      <c r="G15" s="106">
        <v>49.290298</v>
      </c>
      <c r="H15" s="106">
        <v>44.539928000000003</v>
      </c>
      <c r="I15" s="106">
        <v>52.634180999999998</v>
      </c>
      <c r="J15" s="106">
        <v>52.718392999999999</v>
      </c>
      <c r="K15" s="106">
        <v>63.667692549999998</v>
      </c>
      <c r="L15" s="106">
        <v>71.615428500000007</v>
      </c>
      <c r="M15" s="106">
        <v>85.002734799999999</v>
      </c>
      <c r="N15" s="106">
        <v>88.393014449999995</v>
      </c>
      <c r="O15" s="106">
        <v>126.32560505000001</v>
      </c>
      <c r="P15" s="106">
        <v>137.39835445</v>
      </c>
      <c r="Q15" s="106">
        <v>137.78038855</v>
      </c>
      <c r="R15" s="106">
        <v>138.36925829999998</v>
      </c>
      <c r="S15" s="106">
        <v>147.75382214999999</v>
      </c>
      <c r="T15" s="106">
        <v>214.11169624999999</v>
      </c>
      <c r="U15" s="106">
        <v>221.19071530000002</v>
      </c>
      <c r="V15" s="106">
        <v>230.40961514999998</v>
      </c>
      <c r="W15" s="106">
        <v>226.58691809999999</v>
      </c>
      <c r="X15" s="106">
        <v>230.66873150000001</v>
      </c>
      <c r="Y15" s="106">
        <v>315.94873580000001</v>
      </c>
      <c r="Z15" s="106">
        <v>333.83715720000004</v>
      </c>
      <c r="AA15" s="106">
        <v>462.43653289999997</v>
      </c>
      <c r="AB15" s="106">
        <v>484.159673</v>
      </c>
      <c r="AC15" s="106">
        <v>466.17754869999999</v>
      </c>
      <c r="AD15" s="106">
        <v>507.64119360000001</v>
      </c>
      <c r="AE15" s="106">
        <v>481.38140324</v>
      </c>
      <c r="AF15" s="106">
        <v>532.81616325000005</v>
      </c>
      <c r="AG15" s="106">
        <v>568.08521689999998</v>
      </c>
      <c r="AH15" s="106">
        <v>635.47932739999999</v>
      </c>
      <c r="AI15" s="106">
        <v>655.35868195</v>
      </c>
      <c r="AJ15" s="106">
        <v>709.96631031000004</v>
      </c>
      <c r="AK15" s="106">
        <v>700.76153675</v>
      </c>
      <c r="AL15" s="106">
        <v>714.92010525000001</v>
      </c>
      <c r="AM15" s="106">
        <v>810.84949374999997</v>
      </c>
      <c r="AN15" s="106">
        <v>847.70800718999999</v>
      </c>
      <c r="AO15" s="106">
        <v>841.72767692000002</v>
      </c>
      <c r="AP15" s="106">
        <v>846.16130830999998</v>
      </c>
      <c r="AQ15" s="106">
        <v>843.20596076000004</v>
      </c>
      <c r="AR15" s="106">
        <v>785.89646553</v>
      </c>
      <c r="AS15" s="106">
        <v>765.87550815999998</v>
      </c>
      <c r="AT15" s="106">
        <v>584.64972305000003</v>
      </c>
      <c r="AU15" s="106">
        <v>584.93963228999996</v>
      </c>
      <c r="AV15" s="106">
        <v>547.99979829999995</v>
      </c>
      <c r="AW15" s="106">
        <v>524.51237828000001</v>
      </c>
      <c r="AX15" s="106">
        <v>594.35165287999996</v>
      </c>
      <c r="AY15" s="106">
        <v>641.28699834999998</v>
      </c>
      <c r="AZ15" s="106">
        <v>652.94857085000001</v>
      </c>
      <c r="BA15" s="106">
        <v>652.28650888999994</v>
      </c>
      <c r="BB15" s="106">
        <v>663.68400721</v>
      </c>
      <c r="BC15" s="106">
        <v>514.97584408</v>
      </c>
      <c r="BD15" s="106">
        <v>628.26785326418633</v>
      </c>
      <c r="BE15" s="106">
        <v>731.58521807423529</v>
      </c>
      <c r="BF15" s="106">
        <v>728.7246523139255</v>
      </c>
      <c r="BG15" s="106">
        <v>785.44977110154241</v>
      </c>
      <c r="BH15" s="106">
        <v>813.30229069630025</v>
      </c>
      <c r="BI15" s="106">
        <v>835.60563283590125</v>
      </c>
      <c r="BJ15" s="106">
        <v>814.51015292356647</v>
      </c>
      <c r="BK15" s="106">
        <v>812.5054563348499</v>
      </c>
      <c r="BL15" s="106">
        <v>815.60932791142272</v>
      </c>
      <c r="BM15" s="106">
        <v>806.1572404416363</v>
      </c>
      <c r="BN15" s="106">
        <v>820.57921545774889</v>
      </c>
      <c r="BO15" s="106">
        <v>818.53199142347262</v>
      </c>
      <c r="BP15" s="106">
        <v>812.71195768256575</v>
      </c>
      <c r="BQ15" s="106">
        <v>742.62808775235442</v>
      </c>
      <c r="BR15" s="106">
        <v>743.94017743774418</v>
      </c>
      <c r="BS15" s="106">
        <v>690.55229607481283</v>
      </c>
      <c r="BT15" s="106">
        <v>739.33739194130226</v>
      </c>
      <c r="BU15" s="106">
        <v>731.96505246708546</v>
      </c>
      <c r="BV15" s="106">
        <v>806.05820078836121</v>
      </c>
      <c r="BW15" s="106">
        <v>826.66101734353958</v>
      </c>
      <c r="BX15" s="107">
        <f t="shared" si="0"/>
        <v>2.5559961470558699E-2</v>
      </c>
      <c r="BY15" s="109">
        <f t="shared" si="1"/>
        <v>3.9513047357643298E-3</v>
      </c>
      <c r="BZ15" s="112"/>
      <c r="CA15" s="134"/>
      <c r="CB15" s="134"/>
      <c r="CC15" s="134"/>
      <c r="CD15" s="134"/>
      <c r="CE15" s="134"/>
    </row>
    <row r="16" spans="1:83" ht="18.75" customHeight="1">
      <c r="A16" s="110" t="s">
        <v>95</v>
      </c>
      <c r="B16" s="111" t="s">
        <v>70</v>
      </c>
      <c r="C16" s="105" t="s">
        <v>54</v>
      </c>
      <c r="D16" s="106" t="s">
        <v>93</v>
      </c>
      <c r="E16" s="106" t="s">
        <v>93</v>
      </c>
      <c r="F16" s="106" t="s">
        <v>93</v>
      </c>
      <c r="G16" s="106" t="s">
        <v>93</v>
      </c>
      <c r="H16" s="106" t="s">
        <v>93</v>
      </c>
      <c r="I16" s="106" t="s">
        <v>93</v>
      </c>
      <c r="J16" s="106" t="s">
        <v>93</v>
      </c>
      <c r="K16" s="106" t="s">
        <v>93</v>
      </c>
      <c r="L16" s="106" t="s">
        <v>93</v>
      </c>
      <c r="M16" s="106" t="s">
        <v>93</v>
      </c>
      <c r="N16" s="106" t="s">
        <v>93</v>
      </c>
      <c r="O16" s="106" t="s">
        <v>93</v>
      </c>
      <c r="P16" s="106" t="s">
        <v>93</v>
      </c>
      <c r="Q16" s="106" t="s">
        <v>93</v>
      </c>
      <c r="R16" s="106" t="s">
        <v>93</v>
      </c>
      <c r="S16" s="106" t="s">
        <v>93</v>
      </c>
      <c r="T16" s="106" t="s">
        <v>93</v>
      </c>
      <c r="U16" s="106" t="s">
        <v>93</v>
      </c>
      <c r="V16" s="106" t="s">
        <v>93</v>
      </c>
      <c r="W16" s="106" t="s">
        <v>93</v>
      </c>
      <c r="X16" s="106" t="s">
        <v>93</v>
      </c>
      <c r="Y16" s="106" t="s">
        <v>93</v>
      </c>
      <c r="Z16" s="106" t="s">
        <v>93</v>
      </c>
      <c r="AA16" s="106" t="s">
        <v>93</v>
      </c>
      <c r="AB16" s="106" t="s">
        <v>93</v>
      </c>
      <c r="AC16" s="106" t="s">
        <v>93</v>
      </c>
      <c r="AD16" s="106" t="s">
        <v>93</v>
      </c>
      <c r="AE16" s="106" t="s">
        <v>93</v>
      </c>
      <c r="AF16" s="106" t="s">
        <v>93</v>
      </c>
      <c r="AG16" s="106" t="s">
        <v>93</v>
      </c>
      <c r="AH16" s="106" t="s">
        <v>93</v>
      </c>
      <c r="AI16" s="106" t="s">
        <v>93</v>
      </c>
      <c r="AJ16" s="106" t="s">
        <v>93</v>
      </c>
      <c r="AK16" s="106" t="s">
        <v>93</v>
      </c>
      <c r="AL16" s="106" t="s">
        <v>93</v>
      </c>
      <c r="AM16" s="106" t="s">
        <v>93</v>
      </c>
      <c r="AN16" s="106" t="s">
        <v>93</v>
      </c>
      <c r="AO16" s="106" t="s">
        <v>93</v>
      </c>
      <c r="AP16" s="106" t="s">
        <v>93</v>
      </c>
      <c r="AQ16" s="106" t="s">
        <v>93</v>
      </c>
      <c r="AR16" s="106" t="s">
        <v>93</v>
      </c>
      <c r="AS16" s="106" t="s">
        <v>93</v>
      </c>
      <c r="AT16" s="106" t="s">
        <v>93</v>
      </c>
      <c r="AU16" s="106" t="s">
        <v>93</v>
      </c>
      <c r="AV16" s="106" t="s">
        <v>93</v>
      </c>
      <c r="AW16" s="106" t="s">
        <v>93</v>
      </c>
      <c r="AX16" s="106" t="s">
        <v>93</v>
      </c>
      <c r="AY16" s="106" t="s">
        <v>93</v>
      </c>
      <c r="AZ16" s="106" t="s">
        <v>93</v>
      </c>
      <c r="BA16" s="106" t="s">
        <v>93</v>
      </c>
      <c r="BB16" s="106" t="s">
        <v>93</v>
      </c>
      <c r="BC16" s="106" t="s">
        <v>93</v>
      </c>
      <c r="BD16" s="106">
        <v>165.55028318581364</v>
      </c>
      <c r="BE16" s="106">
        <v>519.06918773576456</v>
      </c>
      <c r="BF16" s="106">
        <v>537.80919705607437</v>
      </c>
      <c r="BG16" s="106">
        <v>579.70524579845778</v>
      </c>
      <c r="BH16" s="106">
        <v>645.62153720369986</v>
      </c>
      <c r="BI16" s="106">
        <v>691.25149964409877</v>
      </c>
      <c r="BJ16" s="106">
        <v>716.3470472464337</v>
      </c>
      <c r="BK16" s="106">
        <v>714.27318466515021</v>
      </c>
      <c r="BL16" s="106">
        <v>744.21293210857721</v>
      </c>
      <c r="BM16" s="106">
        <v>783.37671629836382</v>
      </c>
      <c r="BN16" s="106">
        <v>801.726299382251</v>
      </c>
      <c r="BO16" s="106">
        <v>847.27781576652751</v>
      </c>
      <c r="BP16" s="106">
        <v>834.31167064743408</v>
      </c>
      <c r="BQ16" s="106">
        <v>865.06333234764554</v>
      </c>
      <c r="BR16" s="106">
        <v>880.82634114225573</v>
      </c>
      <c r="BS16" s="106">
        <v>879.93914672518713</v>
      </c>
      <c r="BT16" s="106">
        <v>1050.1985911386976</v>
      </c>
      <c r="BU16" s="106">
        <v>1071.6251978829143</v>
      </c>
      <c r="BV16" s="106">
        <v>1104.2990913916387</v>
      </c>
      <c r="BW16" s="106">
        <v>1127.7434355164607</v>
      </c>
      <c r="BX16" s="107">
        <f>IF(BW16="–","–",(BW16-BV16)/ABS(BV16))</f>
        <v>2.1230067386252601E-2</v>
      </c>
      <c r="BY16" s="109">
        <f t="shared" si="1"/>
        <v>3.8462304631869212E-2</v>
      </c>
      <c r="BZ16" s="112"/>
    </row>
    <row r="17" spans="1:86" ht="18.75" hidden="1" customHeight="1" outlineLevel="1">
      <c r="A17" s="113" t="s">
        <v>59</v>
      </c>
      <c r="B17" s="114" t="s">
        <v>67</v>
      </c>
      <c r="C17" s="105" t="s">
        <v>54</v>
      </c>
      <c r="D17" s="106" t="s">
        <v>93</v>
      </c>
      <c r="E17" s="106" t="s">
        <v>93</v>
      </c>
      <c r="F17" s="106" t="s">
        <v>93</v>
      </c>
      <c r="G17" s="106" t="s">
        <v>93</v>
      </c>
      <c r="H17" s="106" t="s">
        <v>93</v>
      </c>
      <c r="I17" s="106" t="s">
        <v>93</v>
      </c>
      <c r="J17" s="106" t="s">
        <v>93</v>
      </c>
      <c r="K17" s="106" t="s">
        <v>93</v>
      </c>
      <c r="L17" s="106" t="s">
        <v>93</v>
      </c>
      <c r="M17" s="106" t="s">
        <v>93</v>
      </c>
      <c r="N17" s="106" t="s">
        <v>93</v>
      </c>
      <c r="O17" s="106" t="s">
        <v>93</v>
      </c>
      <c r="P17" s="106" t="s">
        <v>93</v>
      </c>
      <c r="Q17" s="106" t="s">
        <v>93</v>
      </c>
      <c r="R17" s="106" t="s">
        <v>93</v>
      </c>
      <c r="S17" s="106" t="s">
        <v>93</v>
      </c>
      <c r="T17" s="106" t="s">
        <v>93</v>
      </c>
      <c r="U17" s="106" t="s">
        <v>93</v>
      </c>
      <c r="V17" s="106" t="s">
        <v>93</v>
      </c>
      <c r="W17" s="106" t="s">
        <v>93</v>
      </c>
      <c r="X17" s="106" t="s">
        <v>93</v>
      </c>
      <c r="Y17" s="106" t="s">
        <v>93</v>
      </c>
      <c r="Z17" s="106" t="s">
        <v>93</v>
      </c>
      <c r="AA17" s="106" t="s">
        <v>93</v>
      </c>
      <c r="AB17" s="106" t="s">
        <v>93</v>
      </c>
      <c r="AC17" s="106" t="s">
        <v>93</v>
      </c>
      <c r="AD17" s="106" t="s">
        <v>93</v>
      </c>
      <c r="AE17" s="106" t="s">
        <v>93</v>
      </c>
      <c r="AF17" s="106" t="s">
        <v>93</v>
      </c>
      <c r="AG17" s="106" t="s">
        <v>93</v>
      </c>
      <c r="AH17" s="106" t="s">
        <v>93</v>
      </c>
      <c r="AI17" s="106" t="s">
        <v>93</v>
      </c>
      <c r="AJ17" s="106" t="s">
        <v>93</v>
      </c>
      <c r="AK17" s="106" t="s">
        <v>93</v>
      </c>
      <c r="AL17" s="106" t="s">
        <v>93</v>
      </c>
      <c r="AM17" s="106" t="s">
        <v>93</v>
      </c>
      <c r="AN17" s="106" t="s">
        <v>93</v>
      </c>
      <c r="AO17" s="106" t="s">
        <v>93</v>
      </c>
      <c r="AP17" s="106" t="s">
        <v>93</v>
      </c>
      <c r="AQ17" s="106" t="s">
        <v>93</v>
      </c>
      <c r="AR17" s="106" t="s">
        <v>93</v>
      </c>
      <c r="AS17" s="106" t="s">
        <v>93</v>
      </c>
      <c r="AT17" s="106" t="s">
        <v>93</v>
      </c>
      <c r="AU17" s="106" t="s">
        <v>93</v>
      </c>
      <c r="AV17" s="106" t="s">
        <v>93</v>
      </c>
      <c r="AW17" s="106" t="s">
        <v>93</v>
      </c>
      <c r="AX17" s="106" t="s">
        <v>93</v>
      </c>
      <c r="AY17" s="106" t="s">
        <v>93</v>
      </c>
      <c r="AZ17" s="106" t="s">
        <v>93</v>
      </c>
      <c r="BA17" s="106" t="s">
        <v>93</v>
      </c>
      <c r="BB17" s="106" t="s">
        <v>93</v>
      </c>
      <c r="BC17" s="106" t="s">
        <v>93</v>
      </c>
      <c r="BD17" s="106">
        <v>165.55028318581364</v>
      </c>
      <c r="BE17" s="106">
        <v>519.06918773576456</v>
      </c>
      <c r="BF17" s="106">
        <v>537.80919705607437</v>
      </c>
      <c r="BG17" s="106">
        <v>579.70524579845778</v>
      </c>
      <c r="BH17" s="106">
        <v>645.62153720369986</v>
      </c>
      <c r="BI17" s="106">
        <v>691.25149964409877</v>
      </c>
      <c r="BJ17" s="106">
        <v>716.3470472464337</v>
      </c>
      <c r="BK17" s="106">
        <v>714.27318466515021</v>
      </c>
      <c r="BL17" s="106">
        <v>744.21293210857721</v>
      </c>
      <c r="BM17" s="106">
        <v>783.37671629836382</v>
      </c>
      <c r="BN17" s="106">
        <v>801.726299382251</v>
      </c>
      <c r="BO17" s="106">
        <v>847.27781576652751</v>
      </c>
      <c r="BP17" s="106">
        <v>834.31167064743408</v>
      </c>
      <c r="BQ17" s="106">
        <v>865.06333234764554</v>
      </c>
      <c r="BR17" s="106">
        <v>880.82634114225573</v>
      </c>
      <c r="BS17" s="106">
        <v>879.93914672518713</v>
      </c>
      <c r="BT17" s="106">
        <v>948.96272377921412</v>
      </c>
      <c r="BU17" s="106">
        <v>911.43142884556016</v>
      </c>
      <c r="BV17" s="106">
        <v>928.36792314158743</v>
      </c>
      <c r="BW17" s="106">
        <v>954.57991198821003</v>
      </c>
      <c r="BX17" s="107">
        <f t="shared" si="0"/>
        <v>2.823448354174227E-2</v>
      </c>
      <c r="BY17" s="109">
        <f t="shared" si="1"/>
        <v>2.0471876929177492E-2</v>
      </c>
    </row>
    <row r="18" spans="1:86" ht="18.75" hidden="1" customHeight="1" outlineLevel="1">
      <c r="A18" s="113" t="s">
        <v>66</v>
      </c>
      <c r="B18" s="114" t="s">
        <v>68</v>
      </c>
      <c r="C18" s="105" t="s">
        <v>54</v>
      </c>
      <c r="D18" s="106" t="s">
        <v>93</v>
      </c>
      <c r="E18" s="106" t="s">
        <v>93</v>
      </c>
      <c r="F18" s="106" t="s">
        <v>93</v>
      </c>
      <c r="G18" s="106" t="s">
        <v>93</v>
      </c>
      <c r="H18" s="106" t="s">
        <v>93</v>
      </c>
      <c r="I18" s="106" t="s">
        <v>93</v>
      </c>
      <c r="J18" s="106" t="s">
        <v>93</v>
      </c>
      <c r="K18" s="106" t="s">
        <v>93</v>
      </c>
      <c r="L18" s="106" t="s">
        <v>93</v>
      </c>
      <c r="M18" s="106" t="s">
        <v>93</v>
      </c>
      <c r="N18" s="106" t="s">
        <v>93</v>
      </c>
      <c r="O18" s="106" t="s">
        <v>93</v>
      </c>
      <c r="P18" s="106" t="s">
        <v>93</v>
      </c>
      <c r="Q18" s="106" t="s">
        <v>93</v>
      </c>
      <c r="R18" s="106" t="s">
        <v>93</v>
      </c>
      <c r="S18" s="106" t="s">
        <v>93</v>
      </c>
      <c r="T18" s="106" t="s">
        <v>93</v>
      </c>
      <c r="U18" s="106" t="s">
        <v>93</v>
      </c>
      <c r="V18" s="106" t="s">
        <v>93</v>
      </c>
      <c r="W18" s="106" t="s">
        <v>93</v>
      </c>
      <c r="X18" s="106" t="s">
        <v>93</v>
      </c>
      <c r="Y18" s="106" t="s">
        <v>93</v>
      </c>
      <c r="Z18" s="106" t="s">
        <v>93</v>
      </c>
      <c r="AA18" s="106" t="s">
        <v>93</v>
      </c>
      <c r="AB18" s="106" t="s">
        <v>93</v>
      </c>
      <c r="AC18" s="106" t="s">
        <v>93</v>
      </c>
      <c r="AD18" s="106" t="s">
        <v>93</v>
      </c>
      <c r="AE18" s="106" t="s">
        <v>93</v>
      </c>
      <c r="AF18" s="106" t="s">
        <v>93</v>
      </c>
      <c r="AG18" s="106" t="s">
        <v>93</v>
      </c>
      <c r="AH18" s="106" t="s">
        <v>93</v>
      </c>
      <c r="AI18" s="106" t="s">
        <v>93</v>
      </c>
      <c r="AJ18" s="106" t="s">
        <v>93</v>
      </c>
      <c r="AK18" s="106" t="s">
        <v>93</v>
      </c>
      <c r="AL18" s="106" t="s">
        <v>93</v>
      </c>
      <c r="AM18" s="106" t="s">
        <v>93</v>
      </c>
      <c r="AN18" s="106" t="s">
        <v>93</v>
      </c>
      <c r="AO18" s="106" t="s">
        <v>93</v>
      </c>
      <c r="AP18" s="106" t="s">
        <v>93</v>
      </c>
      <c r="AQ18" s="106" t="s">
        <v>93</v>
      </c>
      <c r="AR18" s="106" t="s">
        <v>93</v>
      </c>
      <c r="AS18" s="106" t="s">
        <v>93</v>
      </c>
      <c r="AT18" s="106" t="s">
        <v>93</v>
      </c>
      <c r="AU18" s="106" t="s">
        <v>93</v>
      </c>
      <c r="AV18" s="106" t="s">
        <v>93</v>
      </c>
      <c r="AW18" s="106" t="s">
        <v>93</v>
      </c>
      <c r="AX18" s="106" t="s">
        <v>93</v>
      </c>
      <c r="AY18" s="106" t="s">
        <v>93</v>
      </c>
      <c r="AZ18" s="106" t="s">
        <v>93</v>
      </c>
      <c r="BA18" s="106" t="s">
        <v>93</v>
      </c>
      <c r="BB18" s="106" t="s">
        <v>93</v>
      </c>
      <c r="BC18" s="106" t="s">
        <v>93</v>
      </c>
      <c r="BD18" s="106" t="s">
        <v>93</v>
      </c>
      <c r="BE18" s="106" t="s">
        <v>93</v>
      </c>
      <c r="BF18" s="106" t="s">
        <v>93</v>
      </c>
      <c r="BG18" s="106" t="s">
        <v>93</v>
      </c>
      <c r="BH18" s="106" t="s">
        <v>93</v>
      </c>
      <c r="BI18" s="106" t="s">
        <v>93</v>
      </c>
      <c r="BJ18" s="106" t="s">
        <v>93</v>
      </c>
      <c r="BK18" s="106" t="s">
        <v>93</v>
      </c>
      <c r="BL18" s="106" t="s">
        <v>93</v>
      </c>
      <c r="BM18" s="106" t="s">
        <v>93</v>
      </c>
      <c r="BN18" s="106" t="s">
        <v>93</v>
      </c>
      <c r="BO18" s="106" t="s">
        <v>93</v>
      </c>
      <c r="BP18" s="106" t="s">
        <v>93</v>
      </c>
      <c r="BQ18" s="106" t="s">
        <v>93</v>
      </c>
      <c r="BR18" s="106" t="s">
        <v>93</v>
      </c>
      <c r="BS18" s="106" t="s">
        <v>93</v>
      </c>
      <c r="BT18" s="106">
        <v>100.00705724630393</v>
      </c>
      <c r="BU18" s="106">
        <v>153.58025064552214</v>
      </c>
      <c r="BV18" s="106">
        <v>168.23450342328258</v>
      </c>
      <c r="BW18" s="106">
        <v>165.31511861042782</v>
      </c>
      <c r="BX18" s="107">
        <f t="shared" si="0"/>
        <v>-1.7353068208068517E-2</v>
      </c>
      <c r="BY18" s="109" t="str">
        <f t="shared" si="1"/>
        <v>–</v>
      </c>
    </row>
    <row r="19" spans="1:86" ht="18.75" hidden="1" customHeight="1" outlineLevel="1">
      <c r="A19" s="113" t="s">
        <v>71</v>
      </c>
      <c r="B19" s="114" t="s">
        <v>69</v>
      </c>
      <c r="C19" s="105" t="s">
        <v>54</v>
      </c>
      <c r="D19" s="106" t="s">
        <v>93</v>
      </c>
      <c r="E19" s="106" t="s">
        <v>93</v>
      </c>
      <c r="F19" s="106" t="s">
        <v>93</v>
      </c>
      <c r="G19" s="106" t="s">
        <v>93</v>
      </c>
      <c r="H19" s="106" t="s">
        <v>93</v>
      </c>
      <c r="I19" s="106" t="s">
        <v>93</v>
      </c>
      <c r="J19" s="106" t="s">
        <v>93</v>
      </c>
      <c r="K19" s="106" t="s">
        <v>93</v>
      </c>
      <c r="L19" s="106" t="s">
        <v>93</v>
      </c>
      <c r="M19" s="106" t="s">
        <v>93</v>
      </c>
      <c r="N19" s="106" t="s">
        <v>93</v>
      </c>
      <c r="O19" s="106" t="s">
        <v>93</v>
      </c>
      <c r="P19" s="106" t="s">
        <v>93</v>
      </c>
      <c r="Q19" s="106" t="s">
        <v>93</v>
      </c>
      <c r="R19" s="106" t="s">
        <v>93</v>
      </c>
      <c r="S19" s="106" t="s">
        <v>93</v>
      </c>
      <c r="T19" s="106" t="s">
        <v>93</v>
      </c>
      <c r="U19" s="106" t="s">
        <v>93</v>
      </c>
      <c r="V19" s="106" t="s">
        <v>93</v>
      </c>
      <c r="W19" s="106" t="s">
        <v>93</v>
      </c>
      <c r="X19" s="106" t="s">
        <v>93</v>
      </c>
      <c r="Y19" s="106" t="s">
        <v>93</v>
      </c>
      <c r="Z19" s="106" t="s">
        <v>93</v>
      </c>
      <c r="AA19" s="106" t="s">
        <v>93</v>
      </c>
      <c r="AB19" s="106" t="s">
        <v>93</v>
      </c>
      <c r="AC19" s="106" t="s">
        <v>93</v>
      </c>
      <c r="AD19" s="106" t="s">
        <v>93</v>
      </c>
      <c r="AE19" s="106" t="s">
        <v>93</v>
      </c>
      <c r="AF19" s="106" t="s">
        <v>93</v>
      </c>
      <c r="AG19" s="106" t="s">
        <v>93</v>
      </c>
      <c r="AH19" s="106" t="s">
        <v>93</v>
      </c>
      <c r="AI19" s="106" t="s">
        <v>93</v>
      </c>
      <c r="AJ19" s="106" t="s">
        <v>93</v>
      </c>
      <c r="AK19" s="106" t="s">
        <v>93</v>
      </c>
      <c r="AL19" s="106" t="s">
        <v>93</v>
      </c>
      <c r="AM19" s="106" t="s">
        <v>93</v>
      </c>
      <c r="AN19" s="106" t="s">
        <v>93</v>
      </c>
      <c r="AO19" s="106" t="s">
        <v>93</v>
      </c>
      <c r="AP19" s="106" t="s">
        <v>93</v>
      </c>
      <c r="AQ19" s="106" t="s">
        <v>93</v>
      </c>
      <c r="AR19" s="106" t="s">
        <v>93</v>
      </c>
      <c r="AS19" s="106" t="s">
        <v>93</v>
      </c>
      <c r="AT19" s="106" t="s">
        <v>93</v>
      </c>
      <c r="AU19" s="106" t="s">
        <v>93</v>
      </c>
      <c r="AV19" s="106" t="s">
        <v>93</v>
      </c>
      <c r="AW19" s="106" t="s">
        <v>93</v>
      </c>
      <c r="AX19" s="106" t="s">
        <v>93</v>
      </c>
      <c r="AY19" s="106" t="s">
        <v>93</v>
      </c>
      <c r="AZ19" s="106" t="s">
        <v>93</v>
      </c>
      <c r="BA19" s="106" t="s">
        <v>93</v>
      </c>
      <c r="BB19" s="106" t="s">
        <v>93</v>
      </c>
      <c r="BC19" s="106" t="s">
        <v>93</v>
      </c>
      <c r="BD19" s="106" t="s">
        <v>93</v>
      </c>
      <c r="BE19" s="106" t="s">
        <v>93</v>
      </c>
      <c r="BF19" s="106" t="s">
        <v>93</v>
      </c>
      <c r="BG19" s="106" t="s">
        <v>93</v>
      </c>
      <c r="BH19" s="106" t="s">
        <v>93</v>
      </c>
      <c r="BI19" s="106" t="s">
        <v>93</v>
      </c>
      <c r="BJ19" s="106" t="s">
        <v>93</v>
      </c>
      <c r="BK19" s="106" t="s">
        <v>93</v>
      </c>
      <c r="BL19" s="106" t="s">
        <v>93</v>
      </c>
      <c r="BM19" s="106" t="s">
        <v>93</v>
      </c>
      <c r="BN19" s="106" t="s">
        <v>93</v>
      </c>
      <c r="BO19" s="106" t="s">
        <v>93</v>
      </c>
      <c r="BP19" s="106" t="s">
        <v>93</v>
      </c>
      <c r="BQ19" s="106" t="s">
        <v>93</v>
      </c>
      <c r="BR19" s="106" t="s">
        <v>93</v>
      </c>
      <c r="BS19" s="106" t="s">
        <v>93</v>
      </c>
      <c r="BT19" s="106">
        <v>1.2288101131797398</v>
      </c>
      <c r="BU19" s="106">
        <v>6.6135183918321188</v>
      </c>
      <c r="BV19" s="106">
        <v>7.6295518473716735</v>
      </c>
      <c r="BW19" s="106">
        <v>7.7767143595719315</v>
      </c>
      <c r="BX19" s="107">
        <f t="shared" si="0"/>
        <v>1.92884870755488E-2</v>
      </c>
      <c r="BY19" s="109" t="str">
        <f t="shared" si="1"/>
        <v>–</v>
      </c>
    </row>
    <row r="20" spans="1:86" ht="18.75" customHeight="1" collapsed="1">
      <c r="A20" s="103" t="s">
        <v>45</v>
      </c>
      <c r="B20" s="104" t="s">
        <v>42</v>
      </c>
      <c r="C20" s="105"/>
      <c r="D20" s="106">
        <v>-2.1201999999999999E-2</v>
      </c>
      <c r="E20" s="106">
        <v>-2.7058000000000002E-2</v>
      </c>
      <c r="F20" s="106">
        <v>-2.6692999999999998E-2</v>
      </c>
      <c r="G20" s="106">
        <v>-3.1034999999999997E-2</v>
      </c>
      <c r="H20" s="106">
        <v>-3.1493E-2</v>
      </c>
      <c r="I20" s="106">
        <v>-4.5157999999999997E-2</v>
      </c>
      <c r="J20" s="106">
        <v>-4.3719000000000001E-2</v>
      </c>
      <c r="K20" s="106">
        <v>-7.6412999999999995E-2</v>
      </c>
      <c r="L20" s="106">
        <v>-8.5987400000000005E-2</v>
      </c>
      <c r="M20" s="106">
        <v>-8.6373400000000017E-2</v>
      </c>
      <c r="N20" s="106">
        <v>-0.11673699999999999</v>
      </c>
      <c r="O20" s="106">
        <v>-0.12403945000000001</v>
      </c>
      <c r="P20" s="106">
        <v>-0.17443929999999999</v>
      </c>
      <c r="Q20" s="106">
        <v>-0.12539275000000003</v>
      </c>
      <c r="R20" s="106">
        <v>-0.26215870000000002</v>
      </c>
      <c r="S20" s="106">
        <v>-0.19694730000000002</v>
      </c>
      <c r="T20" s="106">
        <v>-0.1006572</v>
      </c>
      <c r="U20" s="106">
        <v>-0.12797114999999998</v>
      </c>
      <c r="V20" s="106">
        <v>-0.15503655</v>
      </c>
      <c r="W20" s="106">
        <v>-0.24845239999999999</v>
      </c>
      <c r="X20" s="106">
        <v>-0.15860360000000001</v>
      </c>
      <c r="Y20" s="106">
        <v>-0.1543773</v>
      </c>
      <c r="Z20" s="106">
        <v>-0.20802155</v>
      </c>
      <c r="AA20" s="106">
        <v>-0.24754605000000002</v>
      </c>
      <c r="AB20" s="106">
        <v>-0.28970069999999998</v>
      </c>
      <c r="AC20" s="106">
        <v>-0.30581429999999998</v>
      </c>
      <c r="AD20" s="106">
        <v>-0.389484</v>
      </c>
      <c r="AE20" s="106">
        <v>-0.34551299000000002</v>
      </c>
      <c r="AF20" s="106">
        <v>-0.39534794999999995</v>
      </c>
      <c r="AG20" s="106">
        <v>-0.42125899999999999</v>
      </c>
      <c r="AH20" s="106">
        <v>-0.40149525000000003</v>
      </c>
      <c r="AI20" s="106">
        <v>-0.35126669999999999</v>
      </c>
      <c r="AJ20" s="106">
        <v>-0.33369950000000004</v>
      </c>
      <c r="AK20" s="106">
        <v>-0.58278155000000009</v>
      </c>
      <c r="AL20" s="106">
        <v>-0.60670394999999999</v>
      </c>
      <c r="AM20" s="106">
        <v>-1.2915797</v>
      </c>
      <c r="AN20" s="106">
        <v>-2.1904249100000004</v>
      </c>
      <c r="AO20" s="106">
        <v>-1.82743765</v>
      </c>
      <c r="AP20" s="106">
        <v>-2.0487429600000002</v>
      </c>
      <c r="AQ20" s="106">
        <v>-2.1168608099999999</v>
      </c>
      <c r="AR20" s="106">
        <v>-3.0726314800000001</v>
      </c>
      <c r="AS20" s="106">
        <v>-2.8644807000000001</v>
      </c>
      <c r="AT20" s="106">
        <v>-2.4105382500000001</v>
      </c>
      <c r="AU20" s="106">
        <v>-2.0517117499999999</v>
      </c>
      <c r="AV20" s="106">
        <v>-2.16753113</v>
      </c>
      <c r="AW20" s="106">
        <v>-2.0764554300000002</v>
      </c>
      <c r="AX20" s="106">
        <v>-2.5980041800000002</v>
      </c>
      <c r="AY20" s="106">
        <v>-3.0365221299999998</v>
      </c>
      <c r="AZ20" s="106">
        <v>-2.7223735499999999</v>
      </c>
      <c r="BA20" s="106">
        <v>-3.14493109</v>
      </c>
      <c r="BB20" s="106">
        <v>-3.0320574300000001</v>
      </c>
      <c r="BC20" s="106">
        <v>-2.6028959</v>
      </c>
      <c r="BD20" s="106">
        <v>-4.6616858699999995</v>
      </c>
      <c r="BE20" s="106">
        <v>-8.7614677500000013</v>
      </c>
      <c r="BF20" s="106">
        <v>-9.1970631400000009</v>
      </c>
      <c r="BG20" s="106">
        <v>-12.04989153</v>
      </c>
      <c r="BH20" s="106">
        <v>-12.59342352</v>
      </c>
      <c r="BI20" s="106">
        <v>-15.950108009999999</v>
      </c>
      <c r="BJ20" s="106">
        <v>-15.487564050000001</v>
      </c>
      <c r="BK20" s="106">
        <v>-17.176835759999999</v>
      </c>
      <c r="BL20" s="106">
        <v>-19.700851350000001</v>
      </c>
      <c r="BM20" s="106">
        <v>-20.618886849999999</v>
      </c>
      <c r="BN20" s="106">
        <v>-21.230821649999999</v>
      </c>
      <c r="BO20" s="106">
        <v>-24.432698949999999</v>
      </c>
      <c r="BP20" s="106">
        <v>-25.840143619999996</v>
      </c>
      <c r="BQ20" s="106">
        <v>-26.639749679999994</v>
      </c>
      <c r="BR20" s="106">
        <v>-30.664466149999999</v>
      </c>
      <c r="BS20" s="106">
        <v>-32.799541960000006</v>
      </c>
      <c r="BT20" s="106">
        <v>-39.448191220000005</v>
      </c>
      <c r="BU20" s="106">
        <v>-44.872926290000002</v>
      </c>
      <c r="BV20" s="106">
        <v>-46.950081830000009</v>
      </c>
      <c r="BW20" s="106">
        <v>-46.205795960000003</v>
      </c>
      <c r="BX20" s="107">
        <f t="shared" si="0"/>
        <v>1.5852706555336066E-2</v>
      </c>
      <c r="BY20" s="109">
        <f t="shared" si="1"/>
        <v>-8.6040475157557555E-2</v>
      </c>
      <c r="BZ20" s="115"/>
    </row>
    <row r="21" spans="1:86" ht="18.75" customHeight="1">
      <c r="A21" s="103" t="s">
        <v>28</v>
      </c>
      <c r="B21" s="104" t="s">
        <v>24</v>
      </c>
      <c r="C21" s="105"/>
      <c r="D21" s="106" t="s">
        <v>146</v>
      </c>
      <c r="E21" s="106" t="s">
        <v>146</v>
      </c>
      <c r="F21" s="106" t="s">
        <v>146</v>
      </c>
      <c r="G21" s="106" t="s">
        <v>146</v>
      </c>
      <c r="H21" s="106" t="s">
        <v>146</v>
      </c>
      <c r="I21" s="106" t="s">
        <v>146</v>
      </c>
      <c r="J21" s="106" t="s">
        <v>146</v>
      </c>
      <c r="K21" s="106" t="s">
        <v>146</v>
      </c>
      <c r="L21" s="106" t="s">
        <v>146</v>
      </c>
      <c r="M21" s="106" t="s">
        <v>146</v>
      </c>
      <c r="N21" s="106" t="s">
        <v>146</v>
      </c>
      <c r="O21" s="106" t="s">
        <v>146</v>
      </c>
      <c r="P21" s="106" t="s">
        <v>146</v>
      </c>
      <c r="Q21" s="106">
        <v>5.0000000000000002E-5</v>
      </c>
      <c r="R21" s="106" t="s">
        <v>146</v>
      </c>
      <c r="S21" s="106" t="s">
        <v>146</v>
      </c>
      <c r="T21" s="106" t="s">
        <v>146</v>
      </c>
      <c r="U21" s="106" t="s">
        <v>146</v>
      </c>
      <c r="V21" s="106" t="s">
        <v>146</v>
      </c>
      <c r="W21" s="106" t="s">
        <v>146</v>
      </c>
      <c r="X21" s="106" t="s">
        <v>146</v>
      </c>
      <c r="Y21" s="106" t="s">
        <v>146</v>
      </c>
      <c r="Z21" s="106" t="s">
        <v>146</v>
      </c>
      <c r="AA21" s="106" t="s">
        <v>146</v>
      </c>
      <c r="AB21" s="106" t="s">
        <v>146</v>
      </c>
      <c r="AC21" s="106" t="s">
        <v>146</v>
      </c>
      <c r="AD21" s="106" t="s">
        <v>146</v>
      </c>
      <c r="AE21" s="106" t="s">
        <v>146</v>
      </c>
      <c r="AF21" s="106" t="s">
        <v>146</v>
      </c>
      <c r="AG21" s="106">
        <v>2.52E-4</v>
      </c>
      <c r="AH21" s="106">
        <v>2.0000000000000001E-4</v>
      </c>
      <c r="AI21" s="106" t="s">
        <v>146</v>
      </c>
      <c r="AJ21" s="106">
        <v>3.5010000000000002E-3</v>
      </c>
      <c r="AK21" s="106">
        <v>1.4499999999999999E-3</v>
      </c>
      <c r="AL21" s="106">
        <v>5.0000000000000001E-4</v>
      </c>
      <c r="AM21" s="106" t="s">
        <v>146</v>
      </c>
      <c r="AN21" s="106">
        <v>9.0981499999999993E-3</v>
      </c>
      <c r="AO21" s="106">
        <v>-8.2676499999999997E-3</v>
      </c>
      <c r="AP21" s="106">
        <v>0</v>
      </c>
      <c r="AQ21" s="106">
        <v>4.4999999999999999E-4</v>
      </c>
      <c r="AR21" s="106">
        <v>3.2049999999999998E-4</v>
      </c>
      <c r="AS21" s="106">
        <v>0</v>
      </c>
      <c r="AT21" s="106">
        <v>2.9100000000000003E-4</v>
      </c>
      <c r="AU21" s="106">
        <v>1.2664600000000001E-3</v>
      </c>
      <c r="AV21" s="106">
        <v>1.1961999999999999E-3</v>
      </c>
      <c r="AW21" s="106">
        <v>1.6014999999999999E-4</v>
      </c>
      <c r="AX21" s="106">
        <v>8.5000000000000006E-5</v>
      </c>
      <c r="AY21" s="106">
        <v>5.5000000000000002E-5</v>
      </c>
      <c r="AZ21" s="106">
        <v>-9.2999999999999997E-5</v>
      </c>
      <c r="BA21" s="106">
        <v>1.8799999999999999E-4</v>
      </c>
      <c r="BB21" s="106">
        <v>1.92E-4</v>
      </c>
      <c r="BC21" s="106" t="s">
        <v>93</v>
      </c>
      <c r="BD21" s="106" t="s">
        <v>93</v>
      </c>
      <c r="BE21" s="106" t="s">
        <v>93</v>
      </c>
      <c r="BF21" s="106" t="s">
        <v>93</v>
      </c>
      <c r="BG21" s="106" t="s">
        <v>93</v>
      </c>
      <c r="BH21" s="106" t="s">
        <v>93</v>
      </c>
      <c r="BI21" s="106" t="s">
        <v>93</v>
      </c>
      <c r="BJ21" s="106" t="s">
        <v>93</v>
      </c>
      <c r="BK21" s="106" t="s">
        <v>93</v>
      </c>
      <c r="BL21" s="106" t="s">
        <v>93</v>
      </c>
      <c r="BM21" s="106" t="s">
        <v>93</v>
      </c>
      <c r="BN21" s="106" t="s">
        <v>93</v>
      </c>
      <c r="BO21" s="106" t="s">
        <v>93</v>
      </c>
      <c r="BP21" s="106" t="s">
        <v>93</v>
      </c>
      <c r="BQ21" s="106" t="s">
        <v>93</v>
      </c>
      <c r="BR21" s="106" t="s">
        <v>93</v>
      </c>
      <c r="BS21" s="116" t="s">
        <v>93</v>
      </c>
      <c r="BT21" s="116" t="s">
        <v>93</v>
      </c>
      <c r="BU21" s="116" t="s">
        <v>93</v>
      </c>
      <c r="BV21" s="116" t="s">
        <v>93</v>
      </c>
      <c r="BW21" s="116" t="s">
        <v>93</v>
      </c>
      <c r="BX21" s="107" t="str">
        <f t="shared" si="0"/>
        <v>–</v>
      </c>
      <c r="BY21" s="109" t="str">
        <f t="shared" si="1"/>
        <v>–</v>
      </c>
    </row>
    <row r="22" spans="1:86" ht="18.75" customHeight="1">
      <c r="A22" s="103" t="s">
        <v>29</v>
      </c>
      <c r="B22" s="104" t="s">
        <v>75</v>
      </c>
      <c r="C22" s="105"/>
      <c r="D22" s="106" t="s">
        <v>146</v>
      </c>
      <c r="E22" s="106" t="s">
        <v>146</v>
      </c>
      <c r="F22" s="106" t="s">
        <v>146</v>
      </c>
      <c r="G22" s="106" t="s">
        <v>146</v>
      </c>
      <c r="H22" s="106" t="s">
        <v>146</v>
      </c>
      <c r="I22" s="106" t="s">
        <v>146</v>
      </c>
      <c r="J22" s="106" t="s">
        <v>146</v>
      </c>
      <c r="K22" s="106" t="s">
        <v>146</v>
      </c>
      <c r="L22" s="106" t="s">
        <v>146</v>
      </c>
      <c r="M22" s="106" t="s">
        <v>146</v>
      </c>
      <c r="N22" s="106" t="s">
        <v>146</v>
      </c>
      <c r="O22" s="106" t="s">
        <v>146</v>
      </c>
      <c r="P22" s="106" t="s">
        <v>146</v>
      </c>
      <c r="Q22" s="106" t="s">
        <v>146</v>
      </c>
      <c r="R22" s="106" t="s">
        <v>146</v>
      </c>
      <c r="S22" s="106" t="s">
        <v>146</v>
      </c>
      <c r="T22" s="106" t="s">
        <v>146</v>
      </c>
      <c r="U22" s="106" t="s">
        <v>146</v>
      </c>
      <c r="V22" s="106" t="s">
        <v>146</v>
      </c>
      <c r="W22" s="106" t="s">
        <v>146</v>
      </c>
      <c r="X22" s="106" t="s">
        <v>146</v>
      </c>
      <c r="Y22" s="106" t="s">
        <v>146</v>
      </c>
      <c r="Z22" s="106" t="s">
        <v>146</v>
      </c>
      <c r="AA22" s="106" t="s">
        <v>146</v>
      </c>
      <c r="AB22" s="106" t="s">
        <v>146</v>
      </c>
      <c r="AC22" s="106" t="s">
        <v>146</v>
      </c>
      <c r="AD22" s="106" t="s">
        <v>146</v>
      </c>
      <c r="AE22" s="106" t="s">
        <v>146</v>
      </c>
      <c r="AF22" s="106" t="s">
        <v>146</v>
      </c>
      <c r="AG22" s="106" t="s">
        <v>146</v>
      </c>
      <c r="AH22" s="106" t="s">
        <v>146</v>
      </c>
      <c r="AI22" s="106" t="s">
        <v>146</v>
      </c>
      <c r="AJ22" s="106" t="s">
        <v>146</v>
      </c>
      <c r="AK22" s="106" t="s">
        <v>93</v>
      </c>
      <c r="AL22" s="106" t="s">
        <v>93</v>
      </c>
      <c r="AM22" s="106">
        <v>37.75785982</v>
      </c>
      <c r="AN22" s="106">
        <v>44.528999000000006</v>
      </c>
      <c r="AO22" s="106">
        <v>43.758475240000003</v>
      </c>
      <c r="AP22" s="106">
        <v>43.937775080000002</v>
      </c>
      <c r="AQ22" s="106">
        <v>43.788049979999997</v>
      </c>
      <c r="AR22" s="106">
        <v>45.603137320000002</v>
      </c>
      <c r="AS22" s="106">
        <v>45.033016140000001</v>
      </c>
      <c r="AT22" s="106">
        <v>36.695432019999998</v>
      </c>
      <c r="AU22" s="106">
        <v>36.731529819999999</v>
      </c>
      <c r="AV22" s="106">
        <v>34.412111350000004</v>
      </c>
      <c r="AW22" s="106">
        <v>33.029653080000003</v>
      </c>
      <c r="AX22" s="106">
        <v>37.350303390000001</v>
      </c>
      <c r="AY22" s="106">
        <v>40.364111350000002</v>
      </c>
      <c r="AZ22" s="106">
        <v>41.273765060000002</v>
      </c>
      <c r="BA22" s="106">
        <v>41.20852876</v>
      </c>
      <c r="BB22" s="106">
        <v>40.748214099999998</v>
      </c>
      <c r="BC22" s="106">
        <v>30.527531580000002</v>
      </c>
      <c r="BD22" s="106">
        <v>46.61643419</v>
      </c>
      <c r="BE22" s="106">
        <v>73.663893510000008</v>
      </c>
      <c r="BF22" s="106">
        <v>74.492011599999998</v>
      </c>
      <c r="BG22" s="106">
        <v>80.385625560000008</v>
      </c>
      <c r="BH22" s="106">
        <v>85.805651449999999</v>
      </c>
      <c r="BI22" s="106">
        <v>89.895949849999994</v>
      </c>
      <c r="BJ22" s="106">
        <v>92.428085049999993</v>
      </c>
      <c r="BK22" s="106">
        <v>92.733318629999999</v>
      </c>
      <c r="BL22" s="106">
        <v>95.106751700000004</v>
      </c>
      <c r="BM22" s="106">
        <v>96.609407450000006</v>
      </c>
      <c r="BN22" s="106">
        <v>98.720516650000008</v>
      </c>
      <c r="BO22" s="106">
        <v>100.73823470000001</v>
      </c>
      <c r="BP22" s="106">
        <v>99.411136999999997</v>
      </c>
      <c r="BQ22" s="106">
        <v>96.721753200000009</v>
      </c>
      <c r="BR22" s="106">
        <v>97.761505150000005</v>
      </c>
      <c r="BS22" s="106">
        <v>96.251479000000003</v>
      </c>
      <c r="BT22" s="106">
        <v>110.42403470000001</v>
      </c>
      <c r="BU22" s="106">
        <v>111.0590365</v>
      </c>
      <c r="BV22" s="106">
        <v>117.6611443</v>
      </c>
      <c r="BW22" s="106">
        <v>120.37692125</v>
      </c>
      <c r="BX22" s="107">
        <f t="shared" si="0"/>
        <v>2.3081340625717435E-2</v>
      </c>
      <c r="BY22" s="109">
        <f t="shared" si="1"/>
        <v>2.3289155262575488E-2</v>
      </c>
      <c r="BZ22" s="117"/>
      <c r="CA22" s="117"/>
      <c r="CB22" s="117"/>
      <c r="CC22" s="117"/>
      <c r="CD22" s="117"/>
      <c r="CE22" s="117"/>
      <c r="CF22" s="117"/>
      <c r="CG22" s="117"/>
      <c r="CH22" s="117"/>
    </row>
    <row r="23" spans="1:86" s="94" customFormat="1" ht="16.5" customHeight="1">
      <c r="A23" s="87" t="s">
        <v>62</v>
      </c>
      <c r="B23" s="88" t="s">
        <v>61</v>
      </c>
      <c r="C23" s="95" t="s">
        <v>55</v>
      </c>
      <c r="D23" s="90">
        <v>0.8</v>
      </c>
      <c r="E23" s="90">
        <v>1.2</v>
      </c>
      <c r="F23" s="90">
        <v>1.1328570000000013</v>
      </c>
      <c r="G23" s="90">
        <v>1.4</v>
      </c>
      <c r="H23" s="90">
        <v>1.1915649999999971</v>
      </c>
      <c r="I23" s="90">
        <v>1.2</v>
      </c>
      <c r="J23" s="90">
        <v>1.0253260000000068</v>
      </c>
      <c r="K23" s="90">
        <v>0.28587075000000001</v>
      </c>
      <c r="L23" s="90">
        <v>0.28578979999999998</v>
      </c>
      <c r="M23" s="90">
        <v>0.1383547</v>
      </c>
      <c r="N23" s="90">
        <v>0.20184475000000002</v>
      </c>
      <c r="O23" s="90">
        <v>0.22090434999999997</v>
      </c>
      <c r="P23" s="90">
        <v>0.27267390000000002</v>
      </c>
      <c r="Q23" s="90">
        <v>0.26639615</v>
      </c>
      <c r="R23" s="90">
        <v>0.30785994999999999</v>
      </c>
      <c r="S23" s="90">
        <v>0.38783909999999999</v>
      </c>
      <c r="T23" s="90">
        <v>0.50015450000000006</v>
      </c>
      <c r="U23" s="90">
        <v>0.39698809999999995</v>
      </c>
      <c r="V23" s="90">
        <v>0.3746563</v>
      </c>
      <c r="W23" s="90">
        <v>0.40966910000000001</v>
      </c>
      <c r="X23" s="90">
        <v>0.65614740000000005</v>
      </c>
      <c r="Y23" s="90">
        <v>0.92917090000000002</v>
      </c>
      <c r="Z23" s="90">
        <v>0.9615577500000001</v>
      </c>
      <c r="AA23" s="90">
        <v>1.3860348999999998</v>
      </c>
      <c r="AB23" s="90">
        <v>1.48909935</v>
      </c>
      <c r="AC23" s="90">
        <v>1.3872212000000002</v>
      </c>
      <c r="AD23" s="90">
        <v>1.3192192500000002</v>
      </c>
      <c r="AE23" s="90">
        <v>1.4377599000000001</v>
      </c>
      <c r="AF23" s="90">
        <v>1.4069884999999998</v>
      </c>
      <c r="AG23" s="90">
        <v>1.3875659</v>
      </c>
      <c r="AH23" s="90">
        <v>1.4430206999999999</v>
      </c>
      <c r="AI23" s="90">
        <v>1.6491083000000002</v>
      </c>
      <c r="AJ23" s="90">
        <v>1.4056906499999999</v>
      </c>
      <c r="AK23" s="90">
        <v>1.3871304</v>
      </c>
      <c r="AL23" s="90">
        <v>1.5180139500000001</v>
      </c>
      <c r="AM23" s="90">
        <v>1.5121667999999999</v>
      </c>
      <c r="AN23" s="90">
        <v>1.5127147999999999</v>
      </c>
      <c r="AO23" s="90">
        <v>1.4561631500000001</v>
      </c>
      <c r="AP23" s="90">
        <v>1.4151892000000001</v>
      </c>
      <c r="AQ23" s="90">
        <v>2.5333892499999999</v>
      </c>
      <c r="AR23" s="90">
        <v>2.0461253500000001</v>
      </c>
      <c r="AS23" s="90">
        <v>1.8947933000000001</v>
      </c>
      <c r="AT23" s="90">
        <v>1.9258464000000002</v>
      </c>
      <c r="AU23" s="90">
        <v>1.6833925500000002</v>
      </c>
      <c r="AV23" s="90">
        <v>1.6350832500000001</v>
      </c>
      <c r="AW23" s="90">
        <v>2.1532366500000002</v>
      </c>
      <c r="AX23" s="90">
        <v>1.9892726499999998</v>
      </c>
      <c r="AY23" s="90">
        <v>1.6616550999999999</v>
      </c>
      <c r="AZ23" s="90">
        <v>2.3861694500000001</v>
      </c>
      <c r="BA23" s="90">
        <v>1.6755118</v>
      </c>
      <c r="BB23" s="90">
        <v>1.97406832</v>
      </c>
      <c r="BC23" s="90">
        <v>7.5813132300000001</v>
      </c>
      <c r="BD23" s="90">
        <v>5.9461534499999997</v>
      </c>
      <c r="BE23" s="90">
        <v>5.0779216500000004</v>
      </c>
      <c r="BF23" s="90">
        <v>4.2309291500000006</v>
      </c>
      <c r="BG23" s="90">
        <v>3.0329382799999998</v>
      </c>
      <c r="BH23" s="90">
        <v>2.4561466800000002</v>
      </c>
      <c r="BI23" s="90">
        <v>2.3627273099999999</v>
      </c>
      <c r="BJ23" s="90">
        <v>3.0131078100000002</v>
      </c>
      <c r="BK23" s="90">
        <v>3.3827662200000002</v>
      </c>
      <c r="BL23" s="90">
        <v>3.1268361099999997</v>
      </c>
      <c r="BM23" s="90">
        <v>2.9381993500000001</v>
      </c>
      <c r="BN23" s="90">
        <v>3.1325303999999998</v>
      </c>
      <c r="BO23" s="90">
        <v>3.4013970899999997</v>
      </c>
      <c r="BP23" s="90">
        <v>3.3607369500000002</v>
      </c>
      <c r="BQ23" s="90">
        <v>3.21463425</v>
      </c>
      <c r="BR23" s="90">
        <v>3.5207652500000002</v>
      </c>
      <c r="BS23" s="90">
        <v>3.4996802199999997</v>
      </c>
      <c r="BT23" s="90">
        <v>4.1017142099999999</v>
      </c>
      <c r="BU23" s="90">
        <v>4.7881150099999994</v>
      </c>
      <c r="BV23" s="90">
        <v>4.6413702099999998</v>
      </c>
      <c r="BW23" s="90">
        <v>5.5659834999999998</v>
      </c>
      <c r="BX23" s="96">
        <f t="shared" si="0"/>
        <v>0.19921127774032918</v>
      </c>
      <c r="BY23" s="93">
        <f t="shared" si="1"/>
        <v>6.9371816979696715E-2</v>
      </c>
      <c r="BZ23" s="134"/>
      <c r="CA23" s="134"/>
      <c r="CB23" s="134"/>
      <c r="CC23" s="134"/>
      <c r="CD23" s="134"/>
    </row>
    <row r="24" spans="1:86" s="117" customFormat="1" ht="18.75" customHeight="1">
      <c r="A24" s="118" t="s">
        <v>25</v>
      </c>
      <c r="B24" s="119" t="s">
        <v>26</v>
      </c>
      <c r="C24" s="105"/>
      <c r="D24" s="106" t="s">
        <v>146</v>
      </c>
      <c r="E24" s="106" t="s">
        <v>146</v>
      </c>
      <c r="F24" s="106" t="s">
        <v>146</v>
      </c>
      <c r="G24" s="106" t="s">
        <v>146</v>
      </c>
      <c r="H24" s="106" t="s">
        <v>146</v>
      </c>
      <c r="I24" s="106" t="s">
        <v>146</v>
      </c>
      <c r="J24" s="106" t="s">
        <v>146</v>
      </c>
      <c r="K24" s="106" t="s">
        <v>146</v>
      </c>
      <c r="L24" s="106" t="s">
        <v>146</v>
      </c>
      <c r="M24" s="106">
        <v>0.1006697</v>
      </c>
      <c r="N24" s="106">
        <v>0.15135475000000001</v>
      </c>
      <c r="O24" s="106">
        <v>0.14218334999999999</v>
      </c>
      <c r="P24" s="106">
        <v>0.18689615000000001</v>
      </c>
      <c r="Q24" s="106">
        <v>0.17826295</v>
      </c>
      <c r="R24" s="106">
        <v>0.19969175</v>
      </c>
      <c r="S24" s="106">
        <v>0.28001904999999999</v>
      </c>
      <c r="T24" s="106">
        <v>0.27569985000000002</v>
      </c>
      <c r="U24" s="106">
        <v>0.30094579999999999</v>
      </c>
      <c r="V24" s="106">
        <v>0.2746498</v>
      </c>
      <c r="W24" s="106">
        <v>0.28449924999999998</v>
      </c>
      <c r="X24" s="106">
        <v>0.52773800000000004</v>
      </c>
      <c r="Y24" s="106">
        <v>0.61701070000000002</v>
      </c>
      <c r="Z24" s="106">
        <v>0.58043160000000005</v>
      </c>
      <c r="AA24" s="106">
        <v>1.2458726999999998</v>
      </c>
      <c r="AB24" s="106">
        <v>1.2411411000000001</v>
      </c>
      <c r="AC24" s="106">
        <v>1.2333720000000001</v>
      </c>
      <c r="AD24" s="106">
        <v>1.2256640000000001</v>
      </c>
      <c r="AE24" s="106">
        <v>1.1907909999999999</v>
      </c>
      <c r="AF24" s="106">
        <v>1.1674519999999999</v>
      </c>
      <c r="AG24" s="106">
        <v>1.235527</v>
      </c>
      <c r="AH24" s="106">
        <v>1.1988259999999999</v>
      </c>
      <c r="AI24" s="106">
        <v>1.1615740000000001</v>
      </c>
      <c r="AJ24" s="106">
        <v>1.2404963</v>
      </c>
      <c r="AK24" s="106">
        <v>1.1518510000000002</v>
      </c>
      <c r="AL24" s="106">
        <v>1.157278</v>
      </c>
      <c r="AM24" s="106">
        <v>1.1916646</v>
      </c>
      <c r="AN24" s="106">
        <v>1.10632</v>
      </c>
      <c r="AO24" s="106">
        <v>1.062378</v>
      </c>
      <c r="AP24" s="106">
        <v>1.021374</v>
      </c>
      <c r="AQ24" s="106">
        <v>2.007835</v>
      </c>
      <c r="AR24" s="106">
        <v>1.584673</v>
      </c>
      <c r="AS24" s="106">
        <v>1.5541305000000001</v>
      </c>
      <c r="AT24" s="106">
        <v>1.4642200000000001</v>
      </c>
      <c r="AU24" s="106">
        <v>1.3392520000000001</v>
      </c>
      <c r="AV24" s="106">
        <v>1.2872809999999999</v>
      </c>
      <c r="AW24" s="106">
        <v>1.818244</v>
      </c>
      <c r="AX24" s="106">
        <v>1.5476479999999999</v>
      </c>
      <c r="AY24" s="106">
        <v>1.320797</v>
      </c>
      <c r="AZ24" s="106">
        <v>1.730362</v>
      </c>
      <c r="BA24" s="106">
        <v>1.15050275</v>
      </c>
      <c r="BB24" s="106">
        <v>1.1658156200000001</v>
      </c>
      <c r="BC24" s="106">
        <v>1.1624394300000001</v>
      </c>
      <c r="BD24" s="106">
        <v>1.4355039999999999</v>
      </c>
      <c r="BE24" s="106">
        <v>1.412067</v>
      </c>
      <c r="BF24" s="106">
        <v>1.351844</v>
      </c>
      <c r="BG24" s="106">
        <v>1.35751</v>
      </c>
      <c r="BH24" s="106">
        <v>0.94089634999999994</v>
      </c>
      <c r="BI24" s="106">
        <v>0.91624055000000004</v>
      </c>
      <c r="BJ24" s="106">
        <v>0.92809074999999996</v>
      </c>
      <c r="BK24" s="106">
        <v>0.93333761999999998</v>
      </c>
      <c r="BL24" s="106">
        <v>0.96345838000000006</v>
      </c>
      <c r="BM24" s="106">
        <v>0.84603600000000001</v>
      </c>
      <c r="BN24" s="106">
        <v>0.84399900000000005</v>
      </c>
      <c r="BO24" s="106">
        <v>0.79407799999999995</v>
      </c>
      <c r="BP24" s="106">
        <v>0.77047399999999999</v>
      </c>
      <c r="BQ24" s="106">
        <v>0.75969993999999996</v>
      </c>
      <c r="BR24" s="106">
        <v>0.67525307999999995</v>
      </c>
      <c r="BS24" s="106">
        <v>0.70112803000000001</v>
      </c>
      <c r="BT24" s="106">
        <v>0.68834018000000008</v>
      </c>
      <c r="BU24" s="106">
        <v>0.76851991000000008</v>
      </c>
      <c r="BV24" s="106">
        <v>0.75881456000000003</v>
      </c>
      <c r="BW24" s="106">
        <v>0.82538135000000001</v>
      </c>
      <c r="BX24" s="107">
        <f t="shared" si="0"/>
        <v>8.7724713663902262E-2</v>
      </c>
      <c r="BY24" s="109">
        <f t="shared" si="1"/>
        <v>-4.7640413501625207E-4</v>
      </c>
    </row>
    <row r="25" spans="1:86" s="117" customFormat="1" ht="18.75" customHeight="1">
      <c r="A25" s="118" t="s">
        <v>30</v>
      </c>
      <c r="B25" s="119" t="s">
        <v>31</v>
      </c>
      <c r="C25" s="105"/>
      <c r="D25" s="106">
        <v>0.8</v>
      </c>
      <c r="E25" s="106">
        <v>1.2</v>
      </c>
      <c r="F25" s="106">
        <v>1.1328570000000013</v>
      </c>
      <c r="G25" s="106">
        <v>1.4</v>
      </c>
      <c r="H25" s="106">
        <v>1.1915649999999971</v>
      </c>
      <c r="I25" s="106">
        <v>1.2</v>
      </c>
      <c r="J25" s="106">
        <v>1.0253260000000068</v>
      </c>
      <c r="K25" s="106">
        <v>0.28587075000000001</v>
      </c>
      <c r="L25" s="106">
        <v>0.28578979999999998</v>
      </c>
      <c r="M25" s="106">
        <v>3.7685000000000003E-2</v>
      </c>
      <c r="N25" s="106">
        <v>5.049E-2</v>
      </c>
      <c r="O25" s="106">
        <v>7.8720999999999999E-2</v>
      </c>
      <c r="P25" s="106">
        <v>8.577775E-2</v>
      </c>
      <c r="Q25" s="106">
        <v>8.8133200000000009E-2</v>
      </c>
      <c r="R25" s="106">
        <v>0.10816819999999999</v>
      </c>
      <c r="S25" s="106">
        <v>0.10782005</v>
      </c>
      <c r="T25" s="106">
        <v>0.22445465000000001</v>
      </c>
      <c r="U25" s="106">
        <v>9.6042299999999997E-2</v>
      </c>
      <c r="V25" s="106">
        <v>0.1000065</v>
      </c>
      <c r="W25" s="106">
        <v>0.12516985</v>
      </c>
      <c r="X25" s="106">
        <v>0.12840940000000001</v>
      </c>
      <c r="Y25" s="106">
        <v>0.3121602</v>
      </c>
      <c r="Z25" s="106">
        <v>0.38333780000000001</v>
      </c>
      <c r="AA25" s="106">
        <v>0.14059205</v>
      </c>
      <c r="AB25" s="106">
        <v>0.24830864999999999</v>
      </c>
      <c r="AC25" s="106">
        <v>0.15440575000000001</v>
      </c>
      <c r="AD25" s="106">
        <v>9.3833250000000007E-2</v>
      </c>
      <c r="AE25" s="106">
        <v>0.24781990000000001</v>
      </c>
      <c r="AF25" s="106">
        <v>0.2413545</v>
      </c>
      <c r="AG25" s="106">
        <v>0.15703349999999999</v>
      </c>
      <c r="AH25" s="106">
        <v>0.24502180000000001</v>
      </c>
      <c r="AI25" s="106">
        <v>0.48847360000000001</v>
      </c>
      <c r="AJ25" s="106">
        <v>0.16678825</v>
      </c>
      <c r="AK25" s="106">
        <v>0.23566329999999999</v>
      </c>
      <c r="AL25" s="106">
        <v>0.36175744999999998</v>
      </c>
      <c r="AM25" s="106">
        <v>0.32238689999999998</v>
      </c>
      <c r="AN25" s="106">
        <v>0.40840510000000002</v>
      </c>
      <c r="AO25" s="106">
        <v>0.3961132</v>
      </c>
      <c r="AP25" s="106">
        <v>0.39646134999999999</v>
      </c>
      <c r="AQ25" s="106">
        <v>0.52887474999999995</v>
      </c>
      <c r="AR25" s="106">
        <v>0.46456534999999999</v>
      </c>
      <c r="AS25" s="106">
        <v>0.34231810000000001</v>
      </c>
      <c r="AT25" s="106">
        <v>0.46398980000000001</v>
      </c>
      <c r="AU25" s="106">
        <v>0.34588360000000001</v>
      </c>
      <c r="AV25" s="106">
        <v>0.35062260000000001</v>
      </c>
      <c r="AW25" s="106">
        <v>0.33852434999999997</v>
      </c>
      <c r="AX25" s="106">
        <v>0.44167440000000002</v>
      </c>
      <c r="AY25" s="106">
        <v>0.34089245000000001</v>
      </c>
      <c r="AZ25" s="106">
        <v>0.65585705000000005</v>
      </c>
      <c r="BA25" s="106">
        <v>0.52509719999999993</v>
      </c>
      <c r="BB25" s="106">
        <v>0.5087467</v>
      </c>
      <c r="BC25" s="106">
        <v>0.20763155</v>
      </c>
      <c r="BD25" s="106">
        <v>0.66387644999999995</v>
      </c>
      <c r="BE25" s="106">
        <v>0.56646065000000001</v>
      </c>
      <c r="BF25" s="106">
        <v>0.67806915000000001</v>
      </c>
      <c r="BG25" s="106">
        <v>0.39840755</v>
      </c>
      <c r="BH25" s="106">
        <v>0.74777915000000006</v>
      </c>
      <c r="BI25" s="106">
        <v>0.98665049999999999</v>
      </c>
      <c r="BJ25" s="106">
        <v>1.6868173100000001</v>
      </c>
      <c r="BK25" s="106">
        <v>2.0024829500000001</v>
      </c>
      <c r="BL25" s="106">
        <v>1.51563932</v>
      </c>
      <c r="BM25" s="106">
        <v>1.27061867</v>
      </c>
      <c r="BN25" s="106">
        <v>1.3577621499999999</v>
      </c>
      <c r="BO25" s="106">
        <v>1.5288095400000001</v>
      </c>
      <c r="BP25" s="106">
        <v>1.47423419</v>
      </c>
      <c r="BQ25" s="106">
        <v>1.3572106799999999</v>
      </c>
      <c r="BR25" s="106">
        <v>1.6821466100000002</v>
      </c>
      <c r="BS25" s="106">
        <v>1.6069807199999999</v>
      </c>
      <c r="BT25" s="106">
        <v>1.9967366000000002</v>
      </c>
      <c r="BU25" s="106">
        <v>2.44346161</v>
      </c>
      <c r="BV25" s="106">
        <v>2.09705371</v>
      </c>
      <c r="BW25" s="106">
        <v>2.72879132</v>
      </c>
      <c r="BX25" s="107">
        <f t="shared" si="0"/>
        <v>0.30125008576914325</v>
      </c>
      <c r="BY25" s="109">
        <f t="shared" si="1"/>
        <v>8.9996137704513729E-2</v>
      </c>
    </row>
    <row r="26" spans="1:86" s="120" customFormat="1" ht="18.75" customHeight="1">
      <c r="A26" s="118" t="s">
        <v>64</v>
      </c>
      <c r="B26" s="119" t="s">
        <v>63</v>
      </c>
      <c r="C26" s="105">
        <v>5</v>
      </c>
      <c r="D26" s="106" t="s">
        <v>146</v>
      </c>
      <c r="E26" s="106" t="s">
        <v>146</v>
      </c>
      <c r="F26" s="106" t="s">
        <v>146</v>
      </c>
      <c r="G26" s="106" t="s">
        <v>146</v>
      </c>
      <c r="H26" s="106" t="s">
        <v>146</v>
      </c>
      <c r="I26" s="106" t="s">
        <v>146</v>
      </c>
      <c r="J26" s="106" t="s">
        <v>146</v>
      </c>
      <c r="K26" s="106" t="s">
        <v>146</v>
      </c>
      <c r="L26" s="106" t="s">
        <v>146</v>
      </c>
      <c r="M26" s="106" t="s">
        <v>146</v>
      </c>
      <c r="N26" s="106" t="s">
        <v>146</v>
      </c>
      <c r="O26" s="106" t="s">
        <v>146</v>
      </c>
      <c r="P26" s="106" t="s">
        <v>146</v>
      </c>
      <c r="Q26" s="106" t="s">
        <v>146</v>
      </c>
      <c r="R26" s="106" t="s">
        <v>146</v>
      </c>
      <c r="S26" s="106" t="s">
        <v>146</v>
      </c>
      <c r="T26" s="106" t="s">
        <v>146</v>
      </c>
      <c r="U26" s="106" t="s">
        <v>146</v>
      </c>
      <c r="V26" s="106" t="s">
        <v>146</v>
      </c>
      <c r="W26" s="106" t="s">
        <v>146</v>
      </c>
      <c r="X26" s="106" t="s">
        <v>146</v>
      </c>
      <c r="Y26" s="106" t="s">
        <v>146</v>
      </c>
      <c r="Z26" s="106">
        <v>-2.2116499999999999E-3</v>
      </c>
      <c r="AA26" s="106">
        <v>-4.2985000000000001E-4</v>
      </c>
      <c r="AB26" s="106">
        <v>-3.5040000000000001E-4</v>
      </c>
      <c r="AC26" s="106">
        <v>-5.5654999999999995E-4</v>
      </c>
      <c r="AD26" s="106">
        <v>-2.7800000000000004E-4</v>
      </c>
      <c r="AE26" s="106">
        <v>-8.5099999999999998E-4</v>
      </c>
      <c r="AF26" s="106">
        <v>-1.818E-3</v>
      </c>
      <c r="AG26" s="106">
        <v>-4.9946000000000001E-3</v>
      </c>
      <c r="AH26" s="106">
        <v>-8.2709999999999999E-4</v>
      </c>
      <c r="AI26" s="106">
        <v>-9.3930000000000001E-4</v>
      </c>
      <c r="AJ26" s="106">
        <v>-1.5939000000000001E-3</v>
      </c>
      <c r="AK26" s="106">
        <v>-3.8390000000000001E-4</v>
      </c>
      <c r="AL26" s="106">
        <v>-1.0215000000000001E-3</v>
      </c>
      <c r="AM26" s="106">
        <v>-1.8847E-3</v>
      </c>
      <c r="AN26" s="106">
        <v>-2.0103E-3</v>
      </c>
      <c r="AO26" s="106">
        <v>-2.3280499999999999E-3</v>
      </c>
      <c r="AP26" s="106">
        <v>-2.6461499999999999E-3</v>
      </c>
      <c r="AQ26" s="106">
        <v>-3.3205000000000001E-3</v>
      </c>
      <c r="AR26" s="106">
        <v>-3.1129999999999999E-3</v>
      </c>
      <c r="AS26" s="106">
        <v>-1.6553E-3</v>
      </c>
      <c r="AT26" s="106">
        <v>-2.3633999999999999E-3</v>
      </c>
      <c r="AU26" s="106">
        <v>-1.7430499999999999E-3</v>
      </c>
      <c r="AV26" s="106">
        <v>-2.8203500000000001E-3</v>
      </c>
      <c r="AW26" s="106">
        <v>-3.5317E-3</v>
      </c>
      <c r="AX26" s="106">
        <v>-4.9750000000000003E-5</v>
      </c>
      <c r="AY26" s="106">
        <v>-3.4350000000000001E-5</v>
      </c>
      <c r="AZ26" s="106">
        <v>-4.9599999999999999E-5</v>
      </c>
      <c r="BA26" s="106">
        <v>-8.8150000000000001E-5</v>
      </c>
      <c r="BB26" s="106">
        <v>0.29950599999999999</v>
      </c>
      <c r="BC26" s="106">
        <v>6.2112422499999997</v>
      </c>
      <c r="BD26" s="106">
        <v>3.8467730000000002</v>
      </c>
      <c r="BE26" s="106">
        <v>3.0993940000000002</v>
      </c>
      <c r="BF26" s="106">
        <v>2.2010160000000001</v>
      </c>
      <c r="BG26" s="106">
        <v>1.27702073</v>
      </c>
      <c r="BH26" s="106">
        <v>0.76747118000000003</v>
      </c>
      <c r="BI26" s="106">
        <v>0.45983626</v>
      </c>
      <c r="BJ26" s="106">
        <v>0.39819975000000002</v>
      </c>
      <c r="BK26" s="106">
        <v>0.44694565000000003</v>
      </c>
      <c r="BL26" s="106">
        <v>0.64773840999999999</v>
      </c>
      <c r="BM26" s="106">
        <v>0.82154468000000003</v>
      </c>
      <c r="BN26" s="106">
        <v>0.93076924999999999</v>
      </c>
      <c r="BO26" s="106">
        <v>1.0785095500000002</v>
      </c>
      <c r="BP26" s="106">
        <v>1.1160287600000001</v>
      </c>
      <c r="BQ26" s="106">
        <v>1.09772363</v>
      </c>
      <c r="BR26" s="106">
        <v>1.1633655600000001</v>
      </c>
      <c r="BS26" s="106">
        <v>1.19157147</v>
      </c>
      <c r="BT26" s="106">
        <v>1.41663743</v>
      </c>
      <c r="BU26" s="106">
        <v>1.5761334899999999</v>
      </c>
      <c r="BV26" s="106">
        <v>1.7855019399999998</v>
      </c>
      <c r="BW26" s="106">
        <v>2.0118108299999999</v>
      </c>
      <c r="BX26" s="107">
        <f t="shared" si="0"/>
        <v>0.12674805046697407</v>
      </c>
      <c r="BY26" s="109">
        <f t="shared" si="1"/>
        <v>9.5516302151903251E-2</v>
      </c>
    </row>
    <row r="27" spans="1:86" s="102" customFormat="1" ht="22.5" customHeight="1">
      <c r="A27" s="98" t="s">
        <v>122</v>
      </c>
      <c r="B27" s="99" t="s">
        <v>123</v>
      </c>
      <c r="C27" s="100"/>
      <c r="D27" s="101">
        <v>42.444069999999989</v>
      </c>
      <c r="E27" s="101">
        <v>49.656069000000009</v>
      </c>
      <c r="F27" s="101">
        <v>48.1</v>
      </c>
      <c r="G27" s="101">
        <v>50.659262999999996</v>
      </c>
      <c r="H27" s="101">
        <v>45.7</v>
      </c>
      <c r="I27" s="101">
        <v>53.789023</v>
      </c>
      <c r="J27" s="101">
        <v>53.7</v>
      </c>
      <c r="K27" s="101">
        <v>63.877150299999997</v>
      </c>
      <c r="L27" s="101">
        <v>71.815230900000017</v>
      </c>
      <c r="M27" s="101">
        <v>85.054716099999993</v>
      </c>
      <c r="N27" s="101">
        <v>88.478122200000001</v>
      </c>
      <c r="O27" s="101">
        <v>126.42246995000001</v>
      </c>
      <c r="P27" s="101">
        <v>137.49658905000001</v>
      </c>
      <c r="Q27" s="101">
        <v>137.92144194999997</v>
      </c>
      <c r="R27" s="101">
        <v>138.41495954999999</v>
      </c>
      <c r="S27" s="101">
        <v>147.94471394999999</v>
      </c>
      <c r="T27" s="101">
        <v>214.51119355</v>
      </c>
      <c r="U27" s="101">
        <v>221.45973225</v>
      </c>
      <c r="V27" s="101">
        <v>230.62923489999997</v>
      </c>
      <c r="W27" s="101">
        <v>226.7481348</v>
      </c>
      <c r="X27" s="101">
        <v>231.16627530000002</v>
      </c>
      <c r="Y27" s="101">
        <v>316.72352939999996</v>
      </c>
      <c r="Z27" s="101">
        <v>334.59069340000002</v>
      </c>
      <c r="AA27" s="101">
        <v>463.57502175000002</v>
      </c>
      <c r="AB27" s="101">
        <v>485.35907164999998</v>
      </c>
      <c r="AC27" s="101">
        <v>467.25895559999998</v>
      </c>
      <c r="AD27" s="101">
        <v>508.57092885000003</v>
      </c>
      <c r="AE27" s="101">
        <v>482.47365015000003</v>
      </c>
      <c r="AF27" s="101">
        <v>533.82780380000008</v>
      </c>
      <c r="AG27" s="101">
        <v>569.05177580000009</v>
      </c>
      <c r="AH27" s="101">
        <v>636.52105284999993</v>
      </c>
      <c r="AI27" s="101">
        <v>656.65652354999997</v>
      </c>
      <c r="AJ27" s="101">
        <v>711.0418024600001</v>
      </c>
      <c r="AK27" s="101">
        <v>701.56733559999998</v>
      </c>
      <c r="AL27" s="101">
        <v>715.83191524999995</v>
      </c>
      <c r="AM27" s="101">
        <v>848.82794066999998</v>
      </c>
      <c r="AN27" s="101">
        <v>891.56839422999997</v>
      </c>
      <c r="AO27" s="101">
        <v>885.10661001000005</v>
      </c>
      <c r="AP27" s="101">
        <v>889.46552962999999</v>
      </c>
      <c r="AQ27" s="101">
        <v>887.41098918</v>
      </c>
      <c r="AR27" s="101">
        <v>830.47341721999999</v>
      </c>
      <c r="AS27" s="101">
        <v>809.93883689999996</v>
      </c>
      <c r="AT27" s="101">
        <v>620.86075421999999</v>
      </c>
      <c r="AU27" s="101">
        <v>621.30410936999999</v>
      </c>
      <c r="AV27" s="101">
        <v>581.8806579699999</v>
      </c>
      <c r="AW27" s="101">
        <v>557.61897273000011</v>
      </c>
      <c r="AX27" s="101">
        <v>631.09330974</v>
      </c>
      <c r="AY27" s="101">
        <v>680.27629766999996</v>
      </c>
      <c r="AZ27" s="101">
        <v>693.88603880999995</v>
      </c>
      <c r="BA27" s="101">
        <v>692.02580635999993</v>
      </c>
      <c r="BB27" s="101">
        <v>703.37442420000002</v>
      </c>
      <c r="BC27" s="101">
        <v>550.48179299000003</v>
      </c>
      <c r="BD27" s="101">
        <v>841.71903822000002</v>
      </c>
      <c r="BE27" s="101">
        <v>1320.63475322</v>
      </c>
      <c r="BF27" s="101">
        <v>1336.0597269800001</v>
      </c>
      <c r="BG27" s="101">
        <v>1436.5236892100002</v>
      </c>
      <c r="BH27" s="101">
        <v>1534.5922025100001</v>
      </c>
      <c r="BI27" s="101">
        <v>1603.1657016300001</v>
      </c>
      <c r="BJ27" s="101">
        <v>1610.8108289800002</v>
      </c>
      <c r="BK27" s="101">
        <v>1605.7178900899999</v>
      </c>
      <c r="BL27" s="101">
        <v>1638.35499648</v>
      </c>
      <c r="BM27" s="101">
        <v>1668.4626766900001</v>
      </c>
      <c r="BN27" s="101">
        <v>1702.9277402399998</v>
      </c>
      <c r="BO27" s="101">
        <v>1745.5167400300002</v>
      </c>
      <c r="BP27" s="101">
        <v>1723.95535866</v>
      </c>
      <c r="BQ27" s="101">
        <v>1680.9880578699999</v>
      </c>
      <c r="BR27" s="101">
        <v>1695.3843228300002</v>
      </c>
      <c r="BS27" s="101">
        <v>1637.4430600600003</v>
      </c>
      <c r="BT27" s="101">
        <v>1864.6135407700001</v>
      </c>
      <c r="BU27" s="101">
        <v>1874.5644755699998</v>
      </c>
      <c r="BV27" s="101">
        <v>1985.7097248600003</v>
      </c>
      <c r="BW27" s="101">
        <v>2034.1415616500001</v>
      </c>
      <c r="BX27" s="96">
        <f t="shared" si="0"/>
        <v>2.4390189655446457E-2</v>
      </c>
      <c r="BY27" s="93">
        <f t="shared" si="1"/>
        <v>2.1053127801029435E-2</v>
      </c>
    </row>
    <row r="28" spans="1:86" s="102" customFormat="1" ht="22.5" customHeight="1">
      <c r="A28" s="98" t="s">
        <v>124</v>
      </c>
      <c r="B28" s="99" t="s">
        <v>125</v>
      </c>
      <c r="C28" s="100" t="s">
        <v>56</v>
      </c>
      <c r="D28" s="101">
        <v>-42.444069999999989</v>
      </c>
      <c r="E28" s="101">
        <v>-49.656069000000009</v>
      </c>
      <c r="F28" s="101">
        <v>-48.1</v>
      </c>
      <c r="G28" s="101">
        <v>-50.659262999999996</v>
      </c>
      <c r="H28" s="101">
        <v>-45.7</v>
      </c>
      <c r="I28" s="101">
        <v>-53.789023</v>
      </c>
      <c r="J28" s="101">
        <v>-53.7</v>
      </c>
      <c r="K28" s="101">
        <v>11.08145540000001</v>
      </c>
      <c r="L28" s="101">
        <v>16.919024249999978</v>
      </c>
      <c r="M28" s="101">
        <v>14.815478450000001</v>
      </c>
      <c r="N28" s="101">
        <v>23.010703449999994</v>
      </c>
      <c r="O28" s="101">
        <v>-3.5549220500000018</v>
      </c>
      <c r="P28" s="101">
        <v>-2.6791253500000209</v>
      </c>
      <c r="Q28" s="101">
        <v>5.9201020000000142</v>
      </c>
      <c r="R28" s="101">
        <v>18.25917985000001</v>
      </c>
      <c r="S28" s="101">
        <v>18.226409100000012</v>
      </c>
      <c r="T28" s="101">
        <v>-34.631341249999991</v>
      </c>
      <c r="U28" s="101">
        <v>-21.68320245000001</v>
      </c>
      <c r="V28" s="101">
        <v>-1.758460499999984</v>
      </c>
      <c r="W28" s="101">
        <v>29.864131450000002</v>
      </c>
      <c r="X28" s="101">
        <v>59.335805099999931</v>
      </c>
      <c r="Y28" s="101">
        <v>11.044602610000027</v>
      </c>
      <c r="Z28" s="101">
        <v>80.43246959999999</v>
      </c>
      <c r="AA28" s="101">
        <v>48.963269800000035</v>
      </c>
      <c r="AB28" s="101">
        <v>41.515049350000083</v>
      </c>
      <c r="AC28" s="101">
        <v>77.125364400000024</v>
      </c>
      <c r="AD28" s="101">
        <v>62.820664149999914</v>
      </c>
      <c r="AE28" s="101">
        <v>136.15626184999996</v>
      </c>
      <c r="AF28" s="101">
        <v>133.45482719999995</v>
      </c>
      <c r="AG28" s="101">
        <v>152.3135041999999</v>
      </c>
      <c r="AH28" s="101">
        <v>117.30028615000015</v>
      </c>
      <c r="AI28" s="101">
        <v>130.51715245000003</v>
      </c>
      <c r="AJ28" s="101">
        <v>105.55797353999981</v>
      </c>
      <c r="AK28" s="101">
        <v>178.05948239999998</v>
      </c>
      <c r="AL28" s="101">
        <v>208.63146374999997</v>
      </c>
      <c r="AM28" s="101">
        <v>-23.075003669999887</v>
      </c>
      <c r="AN28" s="101">
        <v>-11.260769229999937</v>
      </c>
      <c r="AO28" s="101">
        <v>73.001198989999921</v>
      </c>
      <c r="AP28" s="101">
        <v>145.21825437000007</v>
      </c>
      <c r="AQ28" s="101">
        <v>189.14448781999988</v>
      </c>
      <c r="AR28" s="101">
        <v>264.64188778000005</v>
      </c>
      <c r="AS28" s="101">
        <v>284.42572410000014</v>
      </c>
      <c r="AT28" s="101">
        <v>47.825661780000019</v>
      </c>
      <c r="AU28" s="101">
        <v>51.388275629999953</v>
      </c>
      <c r="AV28" s="101">
        <v>84.782791030000112</v>
      </c>
      <c r="AW28" s="101">
        <v>123.56043426999986</v>
      </c>
      <c r="AX28" s="101">
        <v>70.596653260000039</v>
      </c>
      <c r="AY28" s="101">
        <v>53.776450329999989</v>
      </c>
      <c r="AZ28" s="101">
        <v>80.214678190000086</v>
      </c>
      <c r="BA28" s="101">
        <v>94.690151640000067</v>
      </c>
      <c r="BB28" s="101">
        <v>100.95841080000002</v>
      </c>
      <c r="BC28" s="101">
        <v>267.79934100999992</v>
      </c>
      <c r="BD28" s="101">
        <v>-6.9971852200000058</v>
      </c>
      <c r="BE28" s="101">
        <v>-456.94435322000004</v>
      </c>
      <c r="BF28" s="101">
        <v>-428.63912398000002</v>
      </c>
      <c r="BG28" s="101">
        <v>-486.55259221000017</v>
      </c>
      <c r="BH28" s="101">
        <v>-555.0740145100001</v>
      </c>
      <c r="BI28" s="101">
        <v>-618.14170063000006</v>
      </c>
      <c r="BJ28" s="101">
        <v>91.985805799999753</v>
      </c>
      <c r="BK28" s="101">
        <v>120.80389243000013</v>
      </c>
      <c r="BL28" s="101">
        <v>127.8881852200002</v>
      </c>
      <c r="BM28" s="101">
        <v>121.88456096000004</v>
      </c>
      <c r="BN28" s="101">
        <v>115.2978880600001</v>
      </c>
      <c r="BO28" s="101">
        <v>-87.045060150000154</v>
      </c>
      <c r="BP28" s="101">
        <v>-48.58021589000009</v>
      </c>
      <c r="BQ28" s="101">
        <v>25.239917450000348</v>
      </c>
      <c r="BR28" s="101">
        <v>53.504121969999915</v>
      </c>
      <c r="BS28" s="101">
        <v>134.23349462999977</v>
      </c>
      <c r="BT28" s="101">
        <v>164.67041011999959</v>
      </c>
      <c r="BU28" s="101">
        <v>217.43541302000017</v>
      </c>
      <c r="BV28" s="101">
        <v>172.80820342999959</v>
      </c>
      <c r="BW28" s="101">
        <v>195.7543669600002</v>
      </c>
      <c r="BX28" s="96">
        <f t="shared" si="0"/>
        <v>0.13278399447799097</v>
      </c>
      <c r="BY28" s="93">
        <f t="shared" si="1"/>
        <v>0.32558289703419085</v>
      </c>
    </row>
    <row r="29" spans="1:86" s="102" customFormat="1" ht="22.5" customHeight="1">
      <c r="A29" s="98" t="s">
        <v>126</v>
      </c>
      <c r="B29" s="99" t="s">
        <v>127</v>
      </c>
      <c r="C29" s="100" t="s">
        <v>57</v>
      </c>
      <c r="D29" s="101">
        <v>-29.844069999999988</v>
      </c>
      <c r="E29" s="101">
        <v>-49.656069000000009</v>
      </c>
      <c r="F29" s="101">
        <v>-48.1</v>
      </c>
      <c r="G29" s="101">
        <v>-50.659262999999996</v>
      </c>
      <c r="H29" s="101">
        <v>-45.7</v>
      </c>
      <c r="I29" s="101">
        <v>-53.789023</v>
      </c>
      <c r="J29" s="101">
        <v>-53.7</v>
      </c>
      <c r="K29" s="101">
        <v>13.843368437143567</v>
      </c>
      <c r="L29" s="101">
        <v>20.145602648417025</v>
      </c>
      <c r="M29" s="101">
        <v>18.70207581262018</v>
      </c>
      <c r="N29" s="101">
        <v>27.611018334093004</v>
      </c>
      <c r="O29" s="101">
        <v>1.7101414699063611</v>
      </c>
      <c r="P29" s="101">
        <v>2.6362022825530858</v>
      </c>
      <c r="Q29" s="101">
        <v>11.676567389344115</v>
      </c>
      <c r="R29" s="101">
        <v>24.680351955183227</v>
      </c>
      <c r="S29" s="101">
        <v>25.54756044053002</v>
      </c>
      <c r="T29" s="101">
        <v>-26.859776086795279</v>
      </c>
      <c r="U29" s="101">
        <v>-14.818363981463364</v>
      </c>
      <c r="V29" s="101">
        <v>5.2781697472847497</v>
      </c>
      <c r="W29" s="101">
        <v>37.658381178581521</v>
      </c>
      <c r="X29" s="101">
        <v>68.785769554942107</v>
      </c>
      <c r="Y29" s="101">
        <v>23.475263343199344</v>
      </c>
      <c r="Z29" s="101">
        <v>94.479103072687508</v>
      </c>
      <c r="AA29" s="101">
        <v>66.784610603155784</v>
      </c>
      <c r="AB29" s="101">
        <v>61.58821752939906</v>
      </c>
      <c r="AC29" s="101">
        <v>99.327690286284962</v>
      </c>
      <c r="AD29" s="101">
        <v>87.240498309549309</v>
      </c>
      <c r="AE29" s="101">
        <v>165.45021490602232</v>
      </c>
      <c r="AF29" s="101">
        <v>171.19202638045147</v>
      </c>
      <c r="AG29" s="101">
        <v>197.37407627658547</v>
      </c>
      <c r="AH29" s="101">
        <v>168.35776743499821</v>
      </c>
      <c r="AI29" s="101">
        <v>188.84038634745934</v>
      </c>
      <c r="AJ29" s="101">
        <v>171.35865478994424</v>
      </c>
      <c r="AK29" s="101">
        <v>250.133341417976</v>
      </c>
      <c r="AL29" s="101">
        <v>288.91680678352714</v>
      </c>
      <c r="AM29" s="101">
        <v>60.452063708210062</v>
      </c>
      <c r="AN29" s="101">
        <v>77.027603411815335</v>
      </c>
      <c r="AO29" s="101">
        <v>173.91282439671511</v>
      </c>
      <c r="AP29" s="101">
        <v>262.53542210124806</v>
      </c>
      <c r="AQ29" s="101">
        <v>325.8383927004428</v>
      </c>
      <c r="AR29" s="101">
        <v>424.05208755344427</v>
      </c>
      <c r="AS29" s="101">
        <v>462.78318938693326</v>
      </c>
      <c r="AT29" s="101">
        <v>244.56063455494689</v>
      </c>
      <c r="AU29" s="101">
        <v>252.98392908106609</v>
      </c>
      <c r="AV29" s="101">
        <v>385.58239151129624</v>
      </c>
      <c r="AW29" s="101">
        <v>249.945702875758</v>
      </c>
      <c r="AX29" s="101">
        <v>202.81581315561573</v>
      </c>
      <c r="AY29" s="101">
        <v>180.47834894622383</v>
      </c>
      <c r="AZ29" s="101">
        <v>195.90356870988228</v>
      </c>
      <c r="BA29" s="101">
        <v>193.4029466620002</v>
      </c>
      <c r="BB29" s="101">
        <v>149.50743013992724</v>
      </c>
      <c r="BC29" s="101">
        <v>329.5040238785848</v>
      </c>
      <c r="BD29" s="101">
        <v>55.408593079694128</v>
      </c>
      <c r="BE29" s="101">
        <v>-391.32811313175023</v>
      </c>
      <c r="BF29" s="101">
        <v>-339.90472595525807</v>
      </c>
      <c r="BG29" s="101">
        <v>-438.50145344607517</v>
      </c>
      <c r="BH29" s="101">
        <v>-530.14191035711974</v>
      </c>
      <c r="BI29" s="101">
        <v>-604.17327048656205</v>
      </c>
      <c r="BJ29" s="101">
        <v>99.657850980602007</v>
      </c>
      <c r="BK29" s="101">
        <v>130.18714323920176</v>
      </c>
      <c r="BL29" s="101">
        <v>137.54003379970754</v>
      </c>
      <c r="BM29" s="101">
        <v>135.80887629490871</v>
      </c>
      <c r="BN29" s="101">
        <v>130.53109978601287</v>
      </c>
      <c r="BO29" s="101">
        <v>-70.709020888713667</v>
      </c>
      <c r="BP29" s="101">
        <v>-31.914059513624807</v>
      </c>
      <c r="BQ29" s="101">
        <v>40.808259993332967</v>
      </c>
      <c r="BR29" s="101">
        <v>71.054698610838841</v>
      </c>
      <c r="BS29" s="101">
        <v>152.43548086460601</v>
      </c>
      <c r="BT29" s="101">
        <v>184.19570431548368</v>
      </c>
      <c r="BU29" s="101">
        <v>239.17058331223939</v>
      </c>
      <c r="BV29" s="101">
        <v>200.41111242323632</v>
      </c>
      <c r="BW29" s="101">
        <v>229.39186747028111</v>
      </c>
      <c r="BX29" s="96">
        <f t="shared" si="0"/>
        <v>0.14460652753546949</v>
      </c>
      <c r="BY29" s="93">
        <f t="shared" si="1"/>
        <v>0.36226541413410357</v>
      </c>
    </row>
    <row r="30" spans="1:86" s="102" customFormat="1" ht="22.5" customHeight="1">
      <c r="A30" s="98" t="s">
        <v>128</v>
      </c>
      <c r="B30" s="99" t="s">
        <v>129</v>
      </c>
      <c r="C30" s="100"/>
      <c r="D30" s="101">
        <v>-29.844069999999988</v>
      </c>
      <c r="E30" s="101">
        <v>-49.656069000000009</v>
      </c>
      <c r="F30" s="101">
        <v>-48.1</v>
      </c>
      <c r="G30" s="101">
        <v>-50.659262999999996</v>
      </c>
      <c r="H30" s="101">
        <v>-45.7</v>
      </c>
      <c r="I30" s="101">
        <v>-53.789023</v>
      </c>
      <c r="J30" s="101">
        <v>-53.7</v>
      </c>
      <c r="K30" s="101">
        <v>13.865022150000016</v>
      </c>
      <c r="L30" s="101">
        <v>20.207768499999972</v>
      </c>
      <c r="M30" s="101">
        <v>18.778473950000006</v>
      </c>
      <c r="N30" s="101">
        <v>27.85986235</v>
      </c>
      <c r="O30" s="101">
        <v>1.62467015</v>
      </c>
      <c r="P30" s="101">
        <v>2.682569199999989</v>
      </c>
      <c r="Q30" s="101">
        <v>11.72278565000002</v>
      </c>
      <c r="R30" s="101">
        <v>24.701652250000024</v>
      </c>
      <c r="S30" s="101">
        <v>25.563081600000004</v>
      </c>
      <c r="T30" s="101">
        <v>-26.784080349999982</v>
      </c>
      <c r="U30" s="101">
        <v>-14.662289150000021</v>
      </c>
      <c r="V30" s="101">
        <v>5.3523874000000262</v>
      </c>
      <c r="W30" s="101">
        <v>37.791664249999997</v>
      </c>
      <c r="X30" s="101">
        <v>68.938957249999959</v>
      </c>
      <c r="Y30" s="101">
        <v>23.640713610000034</v>
      </c>
      <c r="Z30" s="101">
        <v>94.494515750000005</v>
      </c>
      <c r="AA30" s="101">
        <v>66.850048000000015</v>
      </c>
      <c r="AB30" s="101">
        <v>61.54367335000012</v>
      </c>
      <c r="AC30" s="101">
        <v>99.322167400000069</v>
      </c>
      <c r="AD30" s="101">
        <v>87.253352149999898</v>
      </c>
      <c r="AE30" s="101">
        <v>165.53032284999995</v>
      </c>
      <c r="AF30" s="101">
        <v>171.23774219999996</v>
      </c>
      <c r="AG30" s="101">
        <v>197.86343319999992</v>
      </c>
      <c r="AH30" s="101">
        <v>168.88412915000015</v>
      </c>
      <c r="AI30" s="101">
        <v>189.02922345000002</v>
      </c>
      <c r="AJ30" s="101">
        <v>171.41984853999975</v>
      </c>
      <c r="AK30" s="101">
        <v>249.67193039999995</v>
      </c>
      <c r="AL30" s="101">
        <v>289.89486575000001</v>
      </c>
      <c r="AM30" s="101">
        <v>60.345680330000164</v>
      </c>
      <c r="AN30" s="101">
        <v>80.057846770000083</v>
      </c>
      <c r="AO30" s="101">
        <v>174.5872569899999</v>
      </c>
      <c r="AP30" s="101">
        <v>263.30876237000007</v>
      </c>
      <c r="AQ30" s="101">
        <v>322.42325582000001</v>
      </c>
      <c r="AR30" s="101">
        <v>419.22108678000006</v>
      </c>
      <c r="AS30" s="101">
        <v>455.84717410000019</v>
      </c>
      <c r="AT30" s="101">
        <v>238.95213978000004</v>
      </c>
      <c r="AU30" s="101">
        <v>256.23282662999998</v>
      </c>
      <c r="AV30" s="101">
        <v>386.6426730300002</v>
      </c>
      <c r="AW30" s="101">
        <v>250.67675926999982</v>
      </c>
      <c r="AX30" s="101">
        <v>212.75118626000005</v>
      </c>
      <c r="AY30" s="101">
        <v>191.51272032999998</v>
      </c>
      <c r="AZ30" s="101">
        <v>119.60364819000006</v>
      </c>
      <c r="BA30" s="101">
        <v>-30.0630583599999</v>
      </c>
      <c r="BB30" s="101">
        <v>228.9947578</v>
      </c>
      <c r="BC30" s="101">
        <v>406.03488800999992</v>
      </c>
      <c r="BD30" s="101">
        <v>182.37093878000007</v>
      </c>
      <c r="BE30" s="101">
        <v>-321.39789322000001</v>
      </c>
      <c r="BF30" s="101">
        <v>-397.09082998000008</v>
      </c>
      <c r="BG30" s="101">
        <v>-660.81556871000021</v>
      </c>
      <c r="BH30" s="101">
        <v>-473.62648267000009</v>
      </c>
      <c r="BI30" s="101">
        <v>-597.18721672000004</v>
      </c>
      <c r="BJ30" s="101">
        <v>97.267542319999848</v>
      </c>
      <c r="BK30" s="101">
        <v>147.74036924000006</v>
      </c>
      <c r="BL30" s="101">
        <v>141.09359840000025</v>
      </c>
      <c r="BM30" s="101">
        <v>169.83587492000015</v>
      </c>
      <c r="BN30" s="101">
        <v>107.8684103500002</v>
      </c>
      <c r="BO30" s="101">
        <v>-51.614974760000223</v>
      </c>
      <c r="BP30" s="101">
        <v>12.409506879999981</v>
      </c>
      <c r="BQ30" s="101">
        <v>-11.834481989999631</v>
      </c>
      <c r="BR30" s="101">
        <v>142.28227615999981</v>
      </c>
      <c r="BS30" s="101">
        <v>183.81884821999984</v>
      </c>
      <c r="BT30" s="101">
        <v>231.07002513999964</v>
      </c>
      <c r="BU30" s="101">
        <v>33.073840670000209</v>
      </c>
      <c r="BV30" s="101">
        <v>245.66227359999948</v>
      </c>
      <c r="BW30" s="101">
        <v>321.01566788000014</v>
      </c>
      <c r="BX30" s="96">
        <f t="shared" si="0"/>
        <v>0.30673571963554774</v>
      </c>
      <c r="BY30" s="93">
        <f t="shared" si="1"/>
        <v>1.6892627058843677</v>
      </c>
    </row>
    <row r="31" spans="1:86" s="123" customFormat="1" ht="18.75" hidden="1" customHeight="1" outlineLevel="1">
      <c r="A31" s="121" t="s">
        <v>32</v>
      </c>
      <c r="B31" s="122" t="s">
        <v>33</v>
      </c>
      <c r="C31" s="105"/>
      <c r="D31" s="106" t="s">
        <v>93</v>
      </c>
      <c r="E31" s="106" t="s">
        <v>93</v>
      </c>
      <c r="F31" s="106" t="s">
        <v>93</v>
      </c>
      <c r="G31" s="106" t="s">
        <v>93</v>
      </c>
      <c r="H31" s="106" t="s">
        <v>93</v>
      </c>
      <c r="I31" s="106" t="s">
        <v>93</v>
      </c>
      <c r="J31" s="106" t="s">
        <v>93</v>
      </c>
      <c r="K31" s="106" t="s">
        <v>93</v>
      </c>
      <c r="L31" s="106" t="s">
        <v>93</v>
      </c>
      <c r="M31" s="106" t="s">
        <v>93</v>
      </c>
      <c r="N31" s="106" t="s">
        <v>93</v>
      </c>
      <c r="O31" s="106" t="s">
        <v>93</v>
      </c>
      <c r="P31" s="106" t="s">
        <v>93</v>
      </c>
      <c r="Q31" s="106" t="s">
        <v>93</v>
      </c>
      <c r="R31" s="106" t="s">
        <v>93</v>
      </c>
      <c r="S31" s="106" t="s">
        <v>93</v>
      </c>
      <c r="T31" s="106" t="s">
        <v>93</v>
      </c>
      <c r="U31" s="106" t="s">
        <v>93</v>
      </c>
      <c r="V31" s="106" t="s">
        <v>93</v>
      </c>
      <c r="W31" s="106" t="s">
        <v>93</v>
      </c>
      <c r="X31" s="106" t="s">
        <v>93</v>
      </c>
      <c r="Y31" s="106" t="s">
        <v>93</v>
      </c>
      <c r="Z31" s="106" t="s">
        <v>93</v>
      </c>
      <c r="AA31" s="106" t="s">
        <v>93</v>
      </c>
      <c r="AB31" s="106" t="s">
        <v>93</v>
      </c>
      <c r="AC31" s="106" t="s">
        <v>93</v>
      </c>
      <c r="AD31" s="106" t="s">
        <v>93</v>
      </c>
      <c r="AE31" s="106" t="s">
        <v>93</v>
      </c>
      <c r="AF31" s="106" t="s">
        <v>93</v>
      </c>
      <c r="AG31" s="106" t="s">
        <v>93</v>
      </c>
      <c r="AH31" s="106" t="s">
        <v>93</v>
      </c>
      <c r="AI31" s="106" t="s">
        <v>93</v>
      </c>
      <c r="AJ31" s="106" t="s">
        <v>93</v>
      </c>
      <c r="AK31" s="106" t="s">
        <v>93</v>
      </c>
      <c r="AL31" s="106" t="s">
        <v>93</v>
      </c>
      <c r="AM31" s="106" t="s">
        <v>93</v>
      </c>
      <c r="AN31" s="106" t="s">
        <v>93</v>
      </c>
      <c r="AO31" s="106" t="s">
        <v>93</v>
      </c>
      <c r="AP31" s="106" t="s">
        <v>93</v>
      </c>
      <c r="AQ31" s="106" t="s">
        <v>93</v>
      </c>
      <c r="AR31" s="106" t="s">
        <v>93</v>
      </c>
      <c r="AS31" s="106" t="s">
        <v>93</v>
      </c>
      <c r="AT31" s="106" t="s">
        <v>93</v>
      </c>
      <c r="AU31" s="106" t="s">
        <v>93</v>
      </c>
      <c r="AV31" s="106" t="s">
        <v>93</v>
      </c>
      <c r="AW31" s="106">
        <v>-2200</v>
      </c>
      <c r="AX31" s="106" t="s">
        <v>93</v>
      </c>
      <c r="AY31" s="106" t="s">
        <v>93</v>
      </c>
      <c r="AZ31" s="106" t="s">
        <v>93</v>
      </c>
      <c r="BA31" s="106" t="s">
        <v>93</v>
      </c>
      <c r="BB31" s="106">
        <v>-1500</v>
      </c>
      <c r="BC31" s="106" t="s">
        <v>93</v>
      </c>
      <c r="BD31" s="106" t="s">
        <v>93</v>
      </c>
      <c r="BE31" s="106" t="s">
        <v>93</v>
      </c>
      <c r="BF31" s="106" t="s">
        <v>93</v>
      </c>
      <c r="BG31" s="106" t="s">
        <v>93</v>
      </c>
      <c r="BH31" s="106" t="s">
        <v>93</v>
      </c>
      <c r="BI31" s="106" t="s">
        <v>93</v>
      </c>
      <c r="BJ31" s="106" t="s">
        <v>93</v>
      </c>
      <c r="BK31" s="106" t="s">
        <v>93</v>
      </c>
      <c r="BL31" s="106" t="s">
        <v>93</v>
      </c>
      <c r="BM31" s="106" t="s">
        <v>93</v>
      </c>
      <c r="BN31" s="106" t="s">
        <v>93</v>
      </c>
      <c r="BO31" s="106" t="s">
        <v>93</v>
      </c>
      <c r="BP31" s="106" t="s">
        <v>93</v>
      </c>
      <c r="BQ31" s="106" t="s">
        <v>93</v>
      </c>
      <c r="BR31" s="106" t="s">
        <v>93</v>
      </c>
      <c r="BS31" s="106" t="s">
        <v>93</v>
      </c>
      <c r="BT31" s="106" t="s">
        <v>93</v>
      </c>
      <c r="BU31" s="106" t="s">
        <v>93</v>
      </c>
      <c r="BV31" s="106" t="s">
        <v>93</v>
      </c>
      <c r="BW31" s="106" t="s">
        <v>93</v>
      </c>
      <c r="BX31" s="107" t="str">
        <f t="shared" si="0"/>
        <v>–</v>
      </c>
      <c r="BY31" s="93" t="str">
        <f t="shared" si="1"/>
        <v>–</v>
      </c>
    </row>
    <row r="32" spans="1:86" s="102" customFormat="1" ht="22.5" customHeight="1" collapsed="1">
      <c r="A32" s="98" t="s">
        <v>130</v>
      </c>
      <c r="B32" s="99" t="s">
        <v>131</v>
      </c>
      <c r="C32" s="100"/>
      <c r="D32" s="101">
        <v>389.9</v>
      </c>
      <c r="E32" s="101">
        <v>340.2</v>
      </c>
      <c r="F32" s="101">
        <v>292.10000000000002</v>
      </c>
      <c r="G32" s="101">
        <v>241.4</v>
      </c>
      <c r="H32" s="101">
        <v>195.7</v>
      </c>
      <c r="I32" s="101">
        <v>141.9</v>
      </c>
      <c r="J32" s="101">
        <v>88.170773319999995</v>
      </c>
      <c r="K32" s="101">
        <v>102.03579547</v>
      </c>
      <c r="L32" s="101">
        <v>122.24356397</v>
      </c>
      <c r="M32" s="101">
        <v>141.02203792</v>
      </c>
      <c r="N32" s="101">
        <v>168.88190026999999</v>
      </c>
      <c r="O32" s="101">
        <v>170.50657042</v>
      </c>
      <c r="P32" s="101">
        <v>173.18913961999999</v>
      </c>
      <c r="Q32" s="101">
        <v>184.91192527000001</v>
      </c>
      <c r="R32" s="101">
        <v>209.61357752000001</v>
      </c>
      <c r="S32" s="101">
        <v>235.17665912000001</v>
      </c>
      <c r="T32" s="101">
        <v>208.39257877</v>
      </c>
      <c r="U32" s="101">
        <v>193.73028962000001</v>
      </c>
      <c r="V32" s="101">
        <v>199.08267702000001</v>
      </c>
      <c r="W32" s="101">
        <v>236.87434127</v>
      </c>
      <c r="X32" s="101">
        <v>305.81329851999999</v>
      </c>
      <c r="Y32" s="101">
        <v>329.45401212999997</v>
      </c>
      <c r="Z32" s="101">
        <v>423.94852788000003</v>
      </c>
      <c r="AA32" s="101">
        <v>490.79857588000004</v>
      </c>
      <c r="AB32" s="101">
        <v>552.34224943000004</v>
      </c>
      <c r="AC32" s="101">
        <v>651.66441683000005</v>
      </c>
      <c r="AD32" s="101">
        <v>738.91776898000001</v>
      </c>
      <c r="AE32" s="101">
        <v>904.44809182999995</v>
      </c>
      <c r="AF32" s="101">
        <v>1075.68583403</v>
      </c>
      <c r="AG32" s="101">
        <v>1273.5492672299999</v>
      </c>
      <c r="AH32" s="101">
        <v>1442.43339638</v>
      </c>
      <c r="AI32" s="101">
        <v>1631.46261983</v>
      </c>
      <c r="AJ32" s="101">
        <v>1802.88246837</v>
      </c>
      <c r="AK32" s="101">
        <v>2052.5543987699998</v>
      </c>
      <c r="AL32" s="101">
        <v>2342.4492645199998</v>
      </c>
      <c r="AM32" s="101">
        <v>2402.7949448499999</v>
      </c>
      <c r="AN32" s="101">
        <v>2482.8527916200001</v>
      </c>
      <c r="AO32" s="101">
        <v>2657.4400486099998</v>
      </c>
      <c r="AP32" s="101">
        <v>2920.7488109800001</v>
      </c>
      <c r="AQ32" s="101">
        <v>3243.1720667999998</v>
      </c>
      <c r="AR32" s="101">
        <v>3662.3931535800002</v>
      </c>
      <c r="AS32" s="101">
        <v>4118.2403276799996</v>
      </c>
      <c r="AT32" s="101">
        <v>4357.1924674600004</v>
      </c>
      <c r="AU32" s="101">
        <v>4613.4252940899996</v>
      </c>
      <c r="AV32" s="101">
        <v>5000.0679671199996</v>
      </c>
      <c r="AW32" s="101">
        <v>3050.7447263899999</v>
      </c>
      <c r="AX32" s="101">
        <v>3263.4959126499998</v>
      </c>
      <c r="AY32" s="101">
        <v>3455.0086329800001</v>
      </c>
      <c r="AZ32" s="101">
        <v>3574.6122811700002</v>
      </c>
      <c r="BA32" s="101">
        <v>3544.5492228100002</v>
      </c>
      <c r="BB32" s="101">
        <v>2273.5439806100003</v>
      </c>
      <c r="BC32" s="101">
        <v>2679.5788686199999</v>
      </c>
      <c r="BD32" s="101">
        <v>2861.9498073999998</v>
      </c>
      <c r="BE32" s="101">
        <v>2540.55191418</v>
      </c>
      <c r="BF32" s="101">
        <v>2143.4610842000002</v>
      </c>
      <c r="BG32" s="101">
        <v>1482.64551549</v>
      </c>
      <c r="BH32" s="101">
        <v>1009.01903282</v>
      </c>
      <c r="BI32" s="101">
        <v>411.83181610000003</v>
      </c>
      <c r="BJ32" s="101">
        <v>509.09935842000004</v>
      </c>
      <c r="BK32" s="101">
        <v>656.83972765999999</v>
      </c>
      <c r="BL32" s="101">
        <v>797.9333260599999</v>
      </c>
      <c r="BM32" s="101">
        <v>967.76920098000005</v>
      </c>
      <c r="BN32" s="101">
        <v>1075.63761133</v>
      </c>
      <c r="BO32" s="101">
        <v>1024.02263657</v>
      </c>
      <c r="BP32" s="101">
        <v>1036.43214345</v>
      </c>
      <c r="BQ32" s="101">
        <v>1024.5976614599999</v>
      </c>
      <c r="BR32" s="101">
        <v>1166.8799376200002</v>
      </c>
      <c r="BS32" s="101">
        <v>1350.69878584</v>
      </c>
      <c r="BT32" s="101">
        <v>1581.7688109800001</v>
      </c>
      <c r="BU32" s="101">
        <v>1614.8426516500001</v>
      </c>
      <c r="BV32" s="101">
        <v>1860.50492525</v>
      </c>
      <c r="BW32" s="101">
        <v>2181.5205931300002</v>
      </c>
      <c r="BX32" s="96">
        <f t="shared" si="0"/>
        <v>0.17254222954387749</v>
      </c>
      <c r="BY32" s="93">
        <f t="shared" si="1"/>
        <v>8.7722577193530007E-2</v>
      </c>
    </row>
    <row r="33" spans="1:77" s="102" customFormat="1" ht="22.5" customHeight="1" collapsed="1">
      <c r="A33" s="98" t="s">
        <v>91</v>
      </c>
      <c r="B33" s="99" t="s">
        <v>92</v>
      </c>
      <c r="C33" s="100" t="s">
        <v>94</v>
      </c>
      <c r="D33" s="101" t="s">
        <v>93</v>
      </c>
      <c r="E33" s="101" t="s">
        <v>93</v>
      </c>
      <c r="F33" s="101" t="s">
        <v>93</v>
      </c>
      <c r="G33" s="101" t="s">
        <v>93</v>
      </c>
      <c r="H33" s="101" t="s">
        <v>93</v>
      </c>
      <c r="I33" s="101" t="s">
        <v>93</v>
      </c>
      <c r="J33" s="101" t="s">
        <v>93</v>
      </c>
      <c r="K33" s="101" t="s">
        <v>93</v>
      </c>
      <c r="L33" s="101" t="s">
        <v>93</v>
      </c>
      <c r="M33" s="101" t="s">
        <v>93</v>
      </c>
      <c r="N33" s="101" t="s">
        <v>93</v>
      </c>
      <c r="O33" s="101" t="s">
        <v>93</v>
      </c>
      <c r="P33" s="101" t="s">
        <v>93</v>
      </c>
      <c r="Q33" s="101" t="s">
        <v>93</v>
      </c>
      <c r="R33" s="101" t="s">
        <v>93</v>
      </c>
      <c r="S33" s="101" t="s">
        <v>93</v>
      </c>
      <c r="T33" s="101" t="s">
        <v>93</v>
      </c>
      <c r="U33" s="101" t="s">
        <v>93</v>
      </c>
      <c r="V33" s="101" t="s">
        <v>93</v>
      </c>
      <c r="W33" s="101" t="s">
        <v>93</v>
      </c>
      <c r="X33" s="101" t="s">
        <v>93</v>
      </c>
      <c r="Y33" s="101" t="s">
        <v>93</v>
      </c>
      <c r="Z33" s="101" t="s">
        <v>93</v>
      </c>
      <c r="AA33" s="101" t="s">
        <v>93</v>
      </c>
      <c r="AB33" s="101" t="s">
        <v>93</v>
      </c>
      <c r="AC33" s="101" t="s">
        <v>93</v>
      </c>
      <c r="AD33" s="101" t="s">
        <v>93</v>
      </c>
      <c r="AE33" s="101" t="s">
        <v>93</v>
      </c>
      <c r="AF33" s="101" t="s">
        <v>93</v>
      </c>
      <c r="AG33" s="101" t="s">
        <v>93</v>
      </c>
      <c r="AH33" s="101" t="s">
        <v>93</v>
      </c>
      <c r="AI33" s="101" t="s">
        <v>93</v>
      </c>
      <c r="AJ33" s="101" t="s">
        <v>93</v>
      </c>
      <c r="AK33" s="101" t="s">
        <v>93</v>
      </c>
      <c r="AL33" s="101" t="s">
        <v>93</v>
      </c>
      <c r="AM33" s="101" t="s">
        <v>93</v>
      </c>
      <c r="AN33" s="101" t="s">
        <v>93</v>
      </c>
      <c r="AO33" s="101" t="s">
        <v>93</v>
      </c>
      <c r="AP33" s="101" t="s">
        <v>93</v>
      </c>
      <c r="AQ33" s="101" t="s">
        <v>93</v>
      </c>
      <c r="AR33" s="101" t="s">
        <v>93</v>
      </c>
      <c r="AS33" s="101" t="s">
        <v>93</v>
      </c>
      <c r="AT33" s="101" t="s">
        <v>93</v>
      </c>
      <c r="AU33" s="101" t="s">
        <v>93</v>
      </c>
      <c r="AV33" s="101" t="s">
        <v>93</v>
      </c>
      <c r="AW33" s="101" t="s">
        <v>93</v>
      </c>
      <c r="AX33" s="101" t="s">
        <v>93</v>
      </c>
      <c r="AY33" s="101" t="s">
        <v>93</v>
      </c>
      <c r="AZ33" s="101" t="s">
        <v>93</v>
      </c>
      <c r="BA33" s="101" t="s">
        <v>93</v>
      </c>
      <c r="BB33" s="101" t="s">
        <v>93</v>
      </c>
      <c r="BC33" s="101" t="s">
        <v>93</v>
      </c>
      <c r="BD33" s="101" t="s">
        <v>93</v>
      </c>
      <c r="BE33" s="101" t="s">
        <v>93</v>
      </c>
      <c r="BF33" s="101" t="s">
        <v>93</v>
      </c>
      <c r="BG33" s="101" t="s">
        <v>93</v>
      </c>
      <c r="BH33" s="101" t="s">
        <v>93</v>
      </c>
      <c r="BI33" s="101" t="s">
        <v>93</v>
      </c>
      <c r="BJ33" s="101" t="s">
        <v>93</v>
      </c>
      <c r="BK33" s="101" t="s">
        <v>93</v>
      </c>
      <c r="BL33" s="101" t="s">
        <v>93</v>
      </c>
      <c r="BM33" s="101" t="s">
        <v>93</v>
      </c>
      <c r="BN33" s="101" t="s">
        <v>93</v>
      </c>
      <c r="BO33" s="101" t="s">
        <v>93</v>
      </c>
      <c r="BP33" s="101" t="s">
        <v>93</v>
      </c>
      <c r="BQ33" s="101" t="s">
        <v>93</v>
      </c>
      <c r="BR33" s="101" t="s">
        <v>93</v>
      </c>
      <c r="BS33" s="101" t="s">
        <v>93</v>
      </c>
      <c r="BT33" s="101" t="s">
        <v>93</v>
      </c>
      <c r="BU33" s="101" t="s">
        <v>93</v>
      </c>
      <c r="BV33" s="101" t="s">
        <v>93</v>
      </c>
      <c r="BW33" s="101">
        <v>1925.7906110700001</v>
      </c>
      <c r="BX33" s="96" t="s">
        <v>93</v>
      </c>
      <c r="BY33" s="93" t="s">
        <v>93</v>
      </c>
    </row>
    <row r="34" spans="1:77" ht="18.75" customHeight="1" collapsed="1" thickBot="1">
      <c r="A34" s="124" t="s">
        <v>49</v>
      </c>
      <c r="B34" s="125" t="s">
        <v>50</v>
      </c>
      <c r="C34" s="126"/>
      <c r="D34" s="127" t="s">
        <v>93</v>
      </c>
      <c r="E34" s="127" t="s">
        <v>93</v>
      </c>
      <c r="F34" s="127" t="s">
        <v>93</v>
      </c>
      <c r="G34" s="127" t="s">
        <v>93</v>
      </c>
      <c r="H34" s="127" t="s">
        <v>93</v>
      </c>
      <c r="I34" s="127" t="s">
        <v>93</v>
      </c>
      <c r="J34" s="127" t="s">
        <v>93</v>
      </c>
      <c r="K34" s="127" t="s">
        <v>93</v>
      </c>
      <c r="L34" s="127" t="s">
        <v>93</v>
      </c>
      <c r="M34" s="127" t="s">
        <v>93</v>
      </c>
      <c r="N34" s="127" t="s">
        <v>93</v>
      </c>
      <c r="O34" s="127" t="s">
        <v>93</v>
      </c>
      <c r="P34" s="127" t="s">
        <v>93</v>
      </c>
      <c r="Q34" s="127" t="s">
        <v>93</v>
      </c>
      <c r="R34" s="127" t="s">
        <v>93</v>
      </c>
      <c r="S34" s="127" t="s">
        <v>93</v>
      </c>
      <c r="T34" s="127" t="s">
        <v>93</v>
      </c>
      <c r="U34" s="127" t="s">
        <v>93</v>
      </c>
      <c r="V34" s="127" t="s">
        <v>93</v>
      </c>
      <c r="W34" s="127" t="s">
        <v>93</v>
      </c>
      <c r="X34" s="127" t="s">
        <v>93</v>
      </c>
      <c r="Y34" s="127" t="s">
        <v>93</v>
      </c>
      <c r="Z34" s="127" t="s">
        <v>93</v>
      </c>
      <c r="AA34" s="127" t="s">
        <v>93</v>
      </c>
      <c r="AB34" s="127" t="s">
        <v>93</v>
      </c>
      <c r="AC34" s="127" t="s">
        <v>93</v>
      </c>
      <c r="AD34" s="127" t="s">
        <v>93</v>
      </c>
      <c r="AE34" s="127" t="s">
        <v>93</v>
      </c>
      <c r="AF34" s="127" t="s">
        <v>93</v>
      </c>
      <c r="AG34" s="127" t="s">
        <v>93</v>
      </c>
      <c r="AH34" s="127" t="s">
        <v>93</v>
      </c>
      <c r="AI34" s="127" t="s">
        <v>93</v>
      </c>
      <c r="AJ34" s="127" t="s">
        <v>93</v>
      </c>
      <c r="AK34" s="127" t="s">
        <v>93</v>
      </c>
      <c r="AL34" s="127" t="s">
        <v>93</v>
      </c>
      <c r="AM34" s="127" t="s">
        <v>93</v>
      </c>
      <c r="AN34" s="127" t="s">
        <v>93</v>
      </c>
      <c r="AO34" s="127" t="s">
        <v>93</v>
      </c>
      <c r="AP34" s="127" t="s">
        <v>93</v>
      </c>
      <c r="AQ34" s="127" t="s">
        <v>93</v>
      </c>
      <c r="AR34" s="127" t="s">
        <v>93</v>
      </c>
      <c r="AS34" s="127" t="s">
        <v>93</v>
      </c>
      <c r="AT34" s="127" t="s">
        <v>93</v>
      </c>
      <c r="AU34" s="127" t="s">
        <v>93</v>
      </c>
      <c r="AV34" s="127" t="s">
        <v>93</v>
      </c>
      <c r="AW34" s="127" t="s">
        <v>93</v>
      </c>
      <c r="AX34" s="127" t="s">
        <v>93</v>
      </c>
      <c r="AY34" s="127" t="s">
        <v>93</v>
      </c>
      <c r="AZ34" s="127" t="s">
        <v>93</v>
      </c>
      <c r="BA34" s="127" t="s">
        <v>93</v>
      </c>
      <c r="BB34" s="127" t="s">
        <v>93</v>
      </c>
      <c r="BC34" s="127" t="s">
        <v>93</v>
      </c>
      <c r="BD34" s="127" t="s">
        <v>93</v>
      </c>
      <c r="BE34" s="127" t="s">
        <v>93</v>
      </c>
      <c r="BF34" s="127" t="s">
        <v>93</v>
      </c>
      <c r="BG34" s="127" t="s">
        <v>93</v>
      </c>
      <c r="BH34" s="127" t="s">
        <v>93</v>
      </c>
      <c r="BI34" s="127" t="s">
        <v>93</v>
      </c>
      <c r="BJ34" s="127">
        <v>0.2074390281021315</v>
      </c>
      <c r="BK34" s="127">
        <v>0.2938935352981274</v>
      </c>
      <c r="BL34" s="127">
        <v>0.37283268951013127</v>
      </c>
      <c r="BM34" s="127">
        <v>0.47104040354630144</v>
      </c>
      <c r="BN34" s="127">
        <v>0.53001996262201667</v>
      </c>
      <c r="BO34" s="1">
        <v>0.49663099508005915</v>
      </c>
      <c r="BP34" s="1">
        <v>0.5090473391852347</v>
      </c>
      <c r="BQ34" s="1">
        <v>0.5087623757147115</v>
      </c>
      <c r="BR34" s="1">
        <v>0.58868046199344004</v>
      </c>
      <c r="BS34" s="1">
        <v>0.72528467646776229</v>
      </c>
      <c r="BT34" s="1">
        <v>0.75037555268541645</v>
      </c>
      <c r="BU34" s="1">
        <v>0.74952117949038444</v>
      </c>
      <c r="BV34" s="1">
        <v>0.82516431369923549</v>
      </c>
      <c r="BW34" s="1">
        <v>0.96264761419142897</v>
      </c>
      <c r="BX34" s="128"/>
      <c r="BY34" s="129"/>
    </row>
    <row r="35" spans="1:77" ht="14.25">
      <c r="BY35" s="134"/>
    </row>
    <row r="36" spans="1:77" ht="14.25">
      <c r="BY36" s="134"/>
    </row>
    <row r="37" spans="1:77" ht="14.25">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Y37" s="134"/>
    </row>
    <row r="38" spans="1:77" ht="14.25">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4"/>
    </row>
    <row r="39" spans="1:77" ht="14.25">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4"/>
    </row>
    <row r="40" spans="1:77" ht="14.25">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4"/>
    </row>
    <row r="41" spans="1:77" ht="14.25">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4"/>
    </row>
    <row r="42" spans="1:77" ht="14.25">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4"/>
    </row>
    <row r="43" spans="1:77" ht="14.25">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4"/>
    </row>
    <row r="44" spans="1:77" ht="14.25">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2"/>
      <c r="BT44" s="132"/>
      <c r="BU44" s="132"/>
      <c r="BV44" s="132"/>
      <c r="BW44" s="132"/>
      <c r="BX44" s="132"/>
      <c r="BY44" s="134"/>
    </row>
    <row r="45" spans="1:77" ht="14.25">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4"/>
    </row>
    <row r="46" spans="1:77" s="134" customFormat="1" ht="14.25">
      <c r="C46" s="135"/>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2"/>
      <c r="BR46" s="132"/>
      <c r="BS46" s="132"/>
      <c r="BT46" s="132"/>
      <c r="BU46" s="132"/>
      <c r="BV46" s="132"/>
      <c r="BW46" s="132"/>
      <c r="BX46" s="132"/>
    </row>
    <row r="47" spans="1:77" ht="14.25">
      <c r="D47" s="108"/>
      <c r="BY47" s="134"/>
    </row>
    <row r="48" spans="1:77" ht="14.25">
      <c r="BY48" s="134"/>
    </row>
    <row r="49" spans="77:77" ht="14.25">
      <c r="BY49" s="134"/>
    </row>
    <row r="50" spans="77:77" ht="14.25">
      <c r="BY50" s="134"/>
    </row>
    <row r="51" spans="77:77" ht="14.25">
      <c r="BY51" s="134"/>
    </row>
    <row r="52" spans="77:77" ht="14.25">
      <c r="BY52" s="134"/>
    </row>
    <row r="53" spans="77:77" ht="14.25">
      <c r="BY53" s="134"/>
    </row>
    <row r="54" spans="77:77" ht="14.25">
      <c r="BY54" s="134"/>
    </row>
    <row r="55" spans="77:77">
      <c r="BY55" s="136"/>
    </row>
    <row r="56" spans="77:77">
      <c r="BY56" s="137"/>
    </row>
    <row r="57" spans="77:77">
      <c r="BY57" s="137"/>
    </row>
    <row r="58" spans="77:77">
      <c r="BY58" s="137"/>
    </row>
    <row r="59" spans="77:77">
      <c r="BY59" s="137"/>
    </row>
    <row r="60" spans="77:77">
      <c r="BY60" s="137"/>
    </row>
    <row r="61" spans="77:77">
      <c r="BY61" s="137"/>
    </row>
    <row r="62" spans="77:77">
      <c r="BY62" s="137"/>
    </row>
    <row r="80" spans="77:77" ht="14.25">
      <c r="BY80" s="134"/>
    </row>
    <row r="93" spans="77:77" ht="14.25">
      <c r="BY93" s="134"/>
    </row>
    <row r="94" spans="77:77" ht="14.25">
      <c r="BY94" s="134"/>
    </row>
    <row r="95" spans="77:77" ht="14.25">
      <c r="BY95" s="134"/>
    </row>
    <row r="96" spans="77:77" ht="14.25">
      <c r="BY96" s="134"/>
    </row>
    <row r="97" spans="77:77" ht="14.25">
      <c r="BY97" s="134"/>
    </row>
    <row r="98" spans="77:77" ht="14.25">
      <c r="BY98" s="134"/>
    </row>
    <row r="99" spans="77:77" ht="14.25">
      <c r="BY99" s="134"/>
    </row>
    <row r="100" spans="77:77" ht="14.25">
      <c r="BY100" s="134"/>
    </row>
    <row r="101" spans="77:77" ht="14.25">
      <c r="BY101" s="134"/>
    </row>
    <row r="102" spans="77:77" ht="14.25">
      <c r="BY102" s="134"/>
    </row>
    <row r="103" spans="77:77" ht="14.25">
      <c r="BY103" s="134"/>
    </row>
    <row r="104" spans="77:77" ht="14.25">
      <c r="BY104" s="134"/>
    </row>
    <row r="105" spans="77:77" ht="14.25">
      <c r="BY105" s="134"/>
    </row>
    <row r="106" spans="77:77" ht="14.25">
      <c r="BY106" s="134"/>
    </row>
    <row r="107" spans="77:77" ht="14.25">
      <c r="BY107" s="134"/>
    </row>
    <row r="108" spans="77:77" ht="14.25">
      <c r="BY108" s="134"/>
    </row>
    <row r="109" spans="77:77" ht="14.25">
      <c r="BY109" s="134"/>
    </row>
    <row r="110" spans="77:77" ht="14.25">
      <c r="BY110" s="134"/>
    </row>
    <row r="111" spans="77:77" ht="14.25">
      <c r="BY111" s="134"/>
    </row>
    <row r="112" spans="77:77" ht="14.25">
      <c r="BY112" s="134"/>
    </row>
    <row r="113" spans="77:77" ht="14.25">
      <c r="BY113" s="134"/>
    </row>
    <row r="114" spans="77:77" ht="14.25">
      <c r="BY114" s="134"/>
    </row>
    <row r="115" spans="77:77" ht="14.25">
      <c r="BY115" s="134"/>
    </row>
    <row r="116" spans="77:77" ht="14.25">
      <c r="BY116" s="134"/>
    </row>
    <row r="117" spans="77:77" ht="14.25">
      <c r="BY117" s="134"/>
    </row>
    <row r="118" spans="77:77" ht="14.25">
      <c r="BY118" s="134"/>
    </row>
    <row r="119" spans="77:77" ht="14.25">
      <c r="BY119" s="134"/>
    </row>
    <row r="120" spans="77:77" ht="14.25">
      <c r="BY120" s="134"/>
    </row>
    <row r="121" spans="77:77" ht="14.25">
      <c r="BY121" s="134"/>
    </row>
    <row r="122" spans="77:77" ht="14.25">
      <c r="BY122" s="134"/>
    </row>
    <row r="123" spans="77:77" ht="14.25">
      <c r="BY123" s="134"/>
    </row>
    <row r="124" spans="77:77" ht="14.25">
      <c r="BY124" s="134"/>
    </row>
    <row r="125" spans="77:77" ht="14.25">
      <c r="BY125" s="134"/>
    </row>
    <row r="126" spans="77:77" ht="14.25">
      <c r="BY126" s="134"/>
    </row>
    <row r="127" spans="77:77" ht="14.25">
      <c r="BY127" s="134"/>
    </row>
    <row r="128" spans="77:77" ht="14.25">
      <c r="BY128" s="134"/>
    </row>
    <row r="129" spans="77:77" ht="14.25">
      <c r="BY129" s="134"/>
    </row>
    <row r="130" spans="77:77" ht="14.25">
      <c r="BY130" s="134"/>
    </row>
    <row r="131" spans="77:77" ht="14.25">
      <c r="BY131" s="134"/>
    </row>
    <row r="132" spans="77:77" ht="14.25">
      <c r="BY132" s="134"/>
    </row>
    <row r="133" spans="77:77" ht="14.25">
      <c r="BY133" s="134"/>
    </row>
    <row r="134" spans="77:77" ht="14.25">
      <c r="BY134" s="134"/>
    </row>
    <row r="135" spans="77:77" ht="14.25">
      <c r="BY135" s="134"/>
    </row>
    <row r="136" spans="77:77" ht="14.25">
      <c r="BY136" s="134"/>
    </row>
    <row r="137" spans="77:77" ht="14.25">
      <c r="BY137" s="134"/>
    </row>
    <row r="138" spans="77:77" ht="14.25">
      <c r="BY138" s="134"/>
    </row>
    <row r="139" spans="77:77" ht="14.25">
      <c r="BY139" s="134"/>
    </row>
    <row r="140" spans="77:77" ht="14.25">
      <c r="BY140" s="134"/>
    </row>
    <row r="141" spans="77:77" ht="14.25">
      <c r="BY141" s="134"/>
    </row>
    <row r="142" spans="77:77" ht="14.25">
      <c r="BY142" s="134"/>
    </row>
    <row r="143" spans="77:77" ht="14.25">
      <c r="BY143" s="134"/>
    </row>
    <row r="144" spans="77:77" ht="14.25">
      <c r="BY144" s="134"/>
    </row>
    <row r="145" spans="77:77" ht="14.25">
      <c r="BY145" s="134"/>
    </row>
    <row r="146" spans="77:77" ht="14.25">
      <c r="BY146" s="134"/>
    </row>
    <row r="147" spans="77:77" ht="14.25">
      <c r="BY147" s="134"/>
    </row>
    <row r="148" spans="77:77" ht="14.25">
      <c r="BY148" s="134"/>
    </row>
    <row r="149" spans="77:77" ht="14.25">
      <c r="BY149" s="134"/>
    </row>
    <row r="150" spans="77:77" ht="14.25">
      <c r="BY150" s="134"/>
    </row>
    <row r="151" spans="77:77" ht="14.25">
      <c r="BY151" s="134"/>
    </row>
    <row r="152" spans="77:77" ht="14.25">
      <c r="BY152" s="134"/>
    </row>
    <row r="153" spans="77:77" ht="14.25">
      <c r="BY153" s="134"/>
    </row>
    <row r="154" spans="77:77" ht="14.25">
      <c r="BY154" s="134"/>
    </row>
    <row r="155" spans="77:77" ht="14.25">
      <c r="BY155" s="134"/>
    </row>
    <row r="156" spans="77:77" ht="14.25">
      <c r="BY156" s="134"/>
    </row>
    <row r="157" spans="77:77" ht="14.25">
      <c r="BY157" s="134"/>
    </row>
    <row r="158" spans="77:77" ht="14.25">
      <c r="BY158" s="134"/>
    </row>
    <row r="159" spans="77:77" ht="14.25">
      <c r="BY159" s="134"/>
    </row>
    <row r="160" spans="77:77" ht="14.25">
      <c r="BY160" s="134"/>
    </row>
    <row r="161" spans="77:77" ht="14.25">
      <c r="BY161" s="134"/>
    </row>
    <row r="162" spans="77:77" ht="14.25">
      <c r="BY162" s="134"/>
    </row>
    <row r="163" spans="77:77" ht="14.25">
      <c r="BY163" s="134"/>
    </row>
    <row r="164" spans="77:77" ht="14.25">
      <c r="BY164" s="134"/>
    </row>
    <row r="165" spans="77:77" ht="14.25">
      <c r="BY165" s="134"/>
    </row>
    <row r="166" spans="77:77" ht="14.25">
      <c r="BY166" s="134"/>
    </row>
    <row r="167" spans="77:77" ht="14.25">
      <c r="BY167" s="134"/>
    </row>
    <row r="168" spans="77:77" ht="14.25">
      <c r="BY168" s="134"/>
    </row>
    <row r="169" spans="77:77" ht="14.25">
      <c r="BY169" s="134"/>
    </row>
    <row r="170" spans="77:77" ht="14.25">
      <c r="BY170" s="134"/>
    </row>
    <row r="171" spans="77:77" ht="14.25">
      <c r="BY171" s="134"/>
    </row>
    <row r="172" spans="77:77" ht="14.25">
      <c r="BY172" s="134"/>
    </row>
    <row r="173" spans="77:77" ht="14.25">
      <c r="BY173" s="134"/>
    </row>
    <row r="174" spans="77:77" ht="14.25">
      <c r="BY174" s="134"/>
    </row>
    <row r="175" spans="77:77" ht="14.25">
      <c r="BY175" s="134"/>
    </row>
    <row r="176" spans="77:77" ht="14.25">
      <c r="BY176" s="134"/>
    </row>
    <row r="177" spans="77:77" ht="14.25">
      <c r="BY177" s="134"/>
    </row>
    <row r="178" spans="77:77" ht="14.25">
      <c r="BY178" s="134"/>
    </row>
    <row r="179" spans="77:77" ht="14.25">
      <c r="BY179" s="134"/>
    </row>
    <row r="180" spans="77:77" ht="14.25">
      <c r="BY180" s="134"/>
    </row>
    <row r="181" spans="77:77" ht="14.25">
      <c r="BY181" s="134"/>
    </row>
    <row r="182" spans="77:77" ht="14.25">
      <c r="BY182" s="134"/>
    </row>
    <row r="183" spans="77:77" ht="14.25">
      <c r="BY183" s="134"/>
    </row>
    <row r="184" spans="77:77" ht="14.25">
      <c r="BY184" s="134"/>
    </row>
    <row r="185" spans="77:77" ht="14.25">
      <c r="BY185" s="134"/>
    </row>
    <row r="186" spans="77:77" ht="14.25">
      <c r="BY186" s="134"/>
    </row>
    <row r="187" spans="77:77" ht="14.25">
      <c r="BY187" s="134"/>
    </row>
    <row r="188" spans="77:77" ht="14.25">
      <c r="BY188" s="134"/>
    </row>
    <row r="189" spans="77:77" ht="14.25">
      <c r="BY189" s="134"/>
    </row>
    <row r="190" spans="77:77" ht="14.25">
      <c r="BY190" s="134"/>
    </row>
    <row r="191" spans="77:77" ht="14.25">
      <c r="BY191" s="134"/>
    </row>
    <row r="192" spans="77:77" ht="14.25">
      <c r="BY192" s="134"/>
    </row>
    <row r="193" spans="77:77" ht="14.25">
      <c r="BY193" s="134"/>
    </row>
    <row r="194" spans="77:77" ht="14.25">
      <c r="BY194" s="134"/>
    </row>
    <row r="195" spans="77:77" ht="14.25">
      <c r="BY195" s="134"/>
    </row>
    <row r="196" spans="77:77" ht="14.25">
      <c r="BY196" s="134"/>
    </row>
    <row r="197" spans="77:77" ht="14.25">
      <c r="BY197" s="134"/>
    </row>
    <row r="198" spans="77:77" ht="14.25">
      <c r="BY198" s="134"/>
    </row>
    <row r="199" spans="77:77" ht="14.25">
      <c r="BY199" s="134"/>
    </row>
    <row r="200" spans="77:77" ht="14.25">
      <c r="BY200" s="134"/>
    </row>
    <row r="201" spans="77:77" ht="14.25">
      <c r="BY201" s="134"/>
    </row>
    <row r="202" spans="77:77" ht="14.25">
      <c r="BY202" s="134"/>
    </row>
    <row r="203" spans="77:77" ht="14.25">
      <c r="BY203" s="134"/>
    </row>
    <row r="204" spans="77:77" ht="14.25">
      <c r="BY204" s="134"/>
    </row>
    <row r="205" spans="77:77" ht="14.25">
      <c r="BY205" s="134"/>
    </row>
    <row r="206" spans="77:77" ht="14.25">
      <c r="BY206" s="134"/>
    </row>
    <row r="207" spans="77:77" ht="14.25">
      <c r="BY207" s="134"/>
    </row>
    <row r="208" spans="77:77" ht="14.25">
      <c r="BY208" s="134"/>
    </row>
    <row r="209" spans="77:77" ht="14.25">
      <c r="BY209" s="134"/>
    </row>
    <row r="210" spans="77:77" ht="14.25">
      <c r="BY210" s="134"/>
    </row>
    <row r="211" spans="77:77" ht="14.25">
      <c r="BY211" s="134"/>
    </row>
    <row r="212" spans="77:77" ht="14.25">
      <c r="BY212" s="134"/>
    </row>
    <row r="213" spans="77:77" ht="14.25">
      <c r="BY213" s="134"/>
    </row>
    <row r="214" spans="77:77" ht="14.25">
      <c r="BY214" s="134"/>
    </row>
    <row r="215" spans="77:77" ht="14.25">
      <c r="BY215" s="134"/>
    </row>
    <row r="216" spans="77:77" ht="14.25">
      <c r="BY216" s="134"/>
    </row>
    <row r="217" spans="77:77" ht="14.25">
      <c r="BY217" s="134"/>
    </row>
    <row r="218" spans="77:77" ht="14.25">
      <c r="BY218" s="134"/>
    </row>
    <row r="219" spans="77:77" ht="14.25">
      <c r="BY219" s="134"/>
    </row>
    <row r="220" spans="77:77" ht="14.25">
      <c r="BY220" s="134"/>
    </row>
    <row r="221" spans="77:77" ht="14.25">
      <c r="BY221" s="134"/>
    </row>
    <row r="222" spans="77:77" ht="14.25">
      <c r="BY222" s="134"/>
    </row>
    <row r="223" spans="77:77" ht="14.25">
      <c r="BY223" s="134"/>
    </row>
    <row r="224" spans="77:77" ht="14.25">
      <c r="BY224" s="134"/>
    </row>
    <row r="225" spans="77:77" ht="14.25">
      <c r="BY225" s="134"/>
    </row>
    <row r="226" spans="77:77" ht="14.25">
      <c r="BY226" s="134"/>
    </row>
    <row r="227" spans="77:77" ht="14.25">
      <c r="BY227" s="134"/>
    </row>
    <row r="228" spans="77:77" ht="14.25">
      <c r="BY228" s="134"/>
    </row>
    <row r="229" spans="77:77" ht="14.25">
      <c r="BY229" s="134"/>
    </row>
    <row r="230" spans="77:77" ht="14.25">
      <c r="BY230" s="134"/>
    </row>
    <row r="231" spans="77:77" ht="14.25">
      <c r="BY231" s="134"/>
    </row>
    <row r="232" spans="77:77" ht="14.25">
      <c r="BY232" s="134"/>
    </row>
    <row r="233" spans="77:77" ht="14.25">
      <c r="BY233" s="134"/>
    </row>
    <row r="234" spans="77:77" ht="14.25">
      <c r="BY234" s="134"/>
    </row>
    <row r="235" spans="77:77" ht="14.25">
      <c r="BY235" s="134"/>
    </row>
    <row r="236" spans="77:77" ht="14.25">
      <c r="BY236" s="134"/>
    </row>
    <row r="237" spans="77:77" ht="14.25">
      <c r="BY237" s="134"/>
    </row>
    <row r="238" spans="77:77" ht="14.25">
      <c r="BY238" s="134"/>
    </row>
    <row r="239" spans="77:77" ht="14.25">
      <c r="BY239" s="134"/>
    </row>
    <row r="240" spans="77:77" ht="14.25">
      <c r="BY240" s="134"/>
    </row>
    <row r="241" spans="77:77" ht="14.25">
      <c r="BY241" s="134"/>
    </row>
    <row r="242" spans="77:77" ht="14.25">
      <c r="BY242" s="134"/>
    </row>
    <row r="243" spans="77:77" ht="14.25">
      <c r="BY243" s="134"/>
    </row>
    <row r="244" spans="77:77" ht="14.25">
      <c r="BY244" s="134"/>
    </row>
    <row r="245" spans="77:77" ht="14.25">
      <c r="BY245" s="134"/>
    </row>
    <row r="246" spans="77:77" ht="14.25">
      <c r="BY246" s="134"/>
    </row>
    <row r="247" spans="77:77" ht="14.25">
      <c r="BY247" s="134"/>
    </row>
    <row r="248" spans="77:77" ht="14.25">
      <c r="BY248" s="134"/>
    </row>
    <row r="249" spans="77:77" ht="14.25">
      <c r="BY249" s="134"/>
    </row>
    <row r="250" spans="77:77" ht="14.25">
      <c r="BY250" s="134"/>
    </row>
    <row r="251" spans="77:77" ht="14.25">
      <c r="BY251" s="134"/>
    </row>
    <row r="252" spans="77:77" ht="14.25">
      <c r="BY252" s="134"/>
    </row>
    <row r="253" spans="77:77" ht="14.25">
      <c r="BY253" s="134"/>
    </row>
    <row r="254" spans="77:77" ht="14.25">
      <c r="BY254" s="134"/>
    </row>
    <row r="255" spans="77:77" ht="14.25">
      <c r="BY255" s="134"/>
    </row>
    <row r="256" spans="77:77" ht="14.25">
      <c r="BY256" s="134"/>
    </row>
    <row r="257" spans="77:77" ht="14.25">
      <c r="BY257" s="134"/>
    </row>
    <row r="258" spans="77:77" ht="14.25">
      <c r="BY258" s="134"/>
    </row>
    <row r="259" spans="77:77" ht="14.25">
      <c r="BY259" s="134"/>
    </row>
    <row r="260" spans="77:77" ht="14.25">
      <c r="BY260" s="134"/>
    </row>
    <row r="261" spans="77:77" ht="14.25">
      <c r="BY261" s="134"/>
    </row>
    <row r="262" spans="77:77" ht="14.25">
      <c r="BY262" s="134"/>
    </row>
    <row r="263" spans="77:77" ht="14.25">
      <c r="BY263" s="134"/>
    </row>
    <row r="264" spans="77:77" ht="14.25">
      <c r="BY264" s="134"/>
    </row>
    <row r="265" spans="77:77" ht="14.25">
      <c r="BY265" s="134"/>
    </row>
    <row r="266" spans="77:77" ht="14.25">
      <c r="BY266" s="134"/>
    </row>
    <row r="267" spans="77:77" ht="14.25">
      <c r="BY267" s="134"/>
    </row>
    <row r="268" spans="77:77" ht="14.25">
      <c r="BY268" s="134"/>
    </row>
    <row r="269" spans="77:77" ht="14.25">
      <c r="BY269" s="134"/>
    </row>
    <row r="270" spans="77:77" ht="14.25">
      <c r="BY270" s="134"/>
    </row>
    <row r="271" spans="77:77" ht="14.25">
      <c r="BY271" s="134"/>
    </row>
    <row r="272" spans="77:77" ht="14.25">
      <c r="BY272" s="134"/>
    </row>
    <row r="273" spans="77:77" ht="14.25">
      <c r="BY273" s="134"/>
    </row>
    <row r="274" spans="77:77" ht="14.25">
      <c r="BY274" s="134"/>
    </row>
    <row r="275" spans="77:77" ht="14.25">
      <c r="BY275" s="134"/>
    </row>
    <row r="276" spans="77:77" ht="14.25">
      <c r="BY276" s="134"/>
    </row>
    <row r="277" spans="77:77" ht="14.25">
      <c r="BY277" s="134"/>
    </row>
    <row r="278" spans="77:77" ht="14.25">
      <c r="BY278" s="134"/>
    </row>
    <row r="279" spans="77:77" ht="14.25">
      <c r="BY279" s="134"/>
    </row>
    <row r="280" spans="77:77" ht="14.25">
      <c r="BY280" s="134"/>
    </row>
    <row r="281" spans="77:77" ht="14.25">
      <c r="BY281" s="134"/>
    </row>
    <row r="282" spans="77:77" ht="14.25">
      <c r="BY282" s="134"/>
    </row>
    <row r="283" spans="77:77" ht="14.25">
      <c r="BY283" s="134"/>
    </row>
    <row r="284" spans="77:77" ht="14.25">
      <c r="BY284" s="134"/>
    </row>
    <row r="285" spans="77:77" ht="14.25">
      <c r="BY285" s="134"/>
    </row>
    <row r="286" spans="77:77" ht="14.25">
      <c r="BY286" s="134"/>
    </row>
    <row r="287" spans="77:77" ht="14.25">
      <c r="BY287" s="134"/>
    </row>
    <row r="288" spans="77:77" ht="14.25">
      <c r="BY288" s="134"/>
    </row>
    <row r="289" spans="77:77" ht="14.25">
      <c r="BY289" s="134"/>
    </row>
    <row r="290" spans="77:77" ht="14.25">
      <c r="BY290" s="134"/>
    </row>
    <row r="291" spans="77:77" ht="14.25">
      <c r="BY291" s="134"/>
    </row>
    <row r="292" spans="77:77" ht="14.25">
      <c r="BY292" s="134"/>
    </row>
    <row r="293" spans="77:77" ht="14.25">
      <c r="BY293" s="134"/>
    </row>
    <row r="294" spans="77:77" ht="14.25">
      <c r="BY294" s="134"/>
    </row>
    <row r="295" spans="77:77" ht="14.25">
      <c r="BY295" s="134"/>
    </row>
    <row r="296" spans="77:77" ht="14.25">
      <c r="BY296" s="134"/>
    </row>
    <row r="297" spans="77:77" ht="14.25">
      <c r="BY297" s="134"/>
    </row>
    <row r="298" spans="77:77" ht="14.25">
      <c r="BY298" s="134"/>
    </row>
    <row r="299" spans="77:77" ht="14.25">
      <c r="BY299" s="134"/>
    </row>
    <row r="300" spans="77:77" ht="14.25">
      <c r="BY300" s="134"/>
    </row>
    <row r="301" spans="77:77" ht="14.25">
      <c r="BY301" s="134"/>
    </row>
    <row r="302" spans="77:77" ht="14.25">
      <c r="BY302" s="134"/>
    </row>
    <row r="303" spans="77:77" ht="14.25">
      <c r="BY303" s="134"/>
    </row>
    <row r="304" spans="77:77" ht="14.25">
      <c r="BY304" s="134"/>
    </row>
    <row r="305" spans="77:77" ht="14.25">
      <c r="BY305" s="134"/>
    </row>
    <row r="306" spans="77:77" ht="14.25">
      <c r="BY306" s="134"/>
    </row>
    <row r="307" spans="77:77" ht="14.25">
      <c r="BY307" s="134"/>
    </row>
    <row r="308" spans="77:77" ht="14.25">
      <c r="BY308" s="134"/>
    </row>
    <row r="309" spans="77:77" ht="14.25">
      <c r="BY309" s="134"/>
    </row>
    <row r="310" spans="77:77" ht="14.25">
      <c r="BY310" s="134"/>
    </row>
    <row r="311" spans="77:77" ht="14.25">
      <c r="BY311" s="134"/>
    </row>
    <row r="312" spans="77:77" ht="14.25">
      <c r="BY312" s="134"/>
    </row>
    <row r="313" spans="77:77" ht="14.25">
      <c r="BY313" s="134"/>
    </row>
    <row r="314" spans="77:77" ht="14.25">
      <c r="BY314" s="134"/>
    </row>
    <row r="315" spans="77:77" ht="14.25">
      <c r="BY315" s="134"/>
    </row>
    <row r="316" spans="77:77" ht="14.25">
      <c r="BY316" s="134"/>
    </row>
    <row r="317" spans="77:77" ht="14.25">
      <c r="BY317" s="134"/>
    </row>
    <row r="318" spans="77:77" ht="14.25">
      <c r="BY318" s="134"/>
    </row>
    <row r="319" spans="77:77" ht="14.25">
      <c r="BY319" s="134"/>
    </row>
    <row r="320" spans="77:77" ht="14.25">
      <c r="BY320" s="134"/>
    </row>
    <row r="321" spans="77:77" ht="14.25">
      <c r="BY321" s="134"/>
    </row>
    <row r="322" spans="77:77" ht="14.25">
      <c r="BY322" s="134"/>
    </row>
    <row r="323" spans="77:77" ht="14.25">
      <c r="BY323" s="134"/>
    </row>
    <row r="324" spans="77:77" ht="14.25">
      <c r="BY324" s="134"/>
    </row>
    <row r="325" spans="77:77" ht="14.25">
      <c r="BY325" s="134"/>
    </row>
    <row r="326" spans="77:77" ht="14.25">
      <c r="BY326" s="134"/>
    </row>
    <row r="327" spans="77:77" ht="14.25">
      <c r="BY327" s="134"/>
    </row>
    <row r="328" spans="77:77" ht="14.25">
      <c r="BY328" s="134"/>
    </row>
    <row r="329" spans="77:77" ht="14.25">
      <c r="BY329" s="134"/>
    </row>
    <row r="330" spans="77:77" ht="14.25">
      <c r="BY330" s="134"/>
    </row>
    <row r="331" spans="77:77" ht="14.25">
      <c r="BY331" s="134"/>
    </row>
    <row r="332" spans="77:77" ht="14.25">
      <c r="BY332" s="134"/>
    </row>
    <row r="333" spans="77:77" ht="14.25">
      <c r="BY333" s="134"/>
    </row>
    <row r="334" spans="77:77" ht="14.25">
      <c r="BY334" s="134"/>
    </row>
    <row r="335" spans="77:77" ht="14.25">
      <c r="BY335" s="134"/>
    </row>
    <row r="336" spans="77:77" ht="14.25">
      <c r="BY336" s="134"/>
    </row>
    <row r="337" spans="77:77" ht="14.25">
      <c r="BY337" s="134"/>
    </row>
    <row r="338" spans="77:77" ht="14.25">
      <c r="BY338" s="134"/>
    </row>
    <row r="339" spans="77:77" ht="14.25">
      <c r="BY339" s="134"/>
    </row>
    <row r="340" spans="77:77" ht="14.25">
      <c r="BY340" s="134"/>
    </row>
    <row r="341" spans="77:77" ht="14.25">
      <c r="BY341" s="134"/>
    </row>
    <row r="342" spans="77:77" ht="14.25">
      <c r="BY342" s="134"/>
    </row>
    <row r="343" spans="77:77" ht="14.25">
      <c r="BY343" s="134"/>
    </row>
    <row r="344" spans="77:77" ht="14.25">
      <c r="BY344" s="134"/>
    </row>
    <row r="345" spans="77:77" ht="14.25">
      <c r="BY345" s="134"/>
    </row>
    <row r="346" spans="77:77" ht="14.25">
      <c r="BY346" s="134"/>
    </row>
    <row r="347" spans="77:77" ht="14.25">
      <c r="BY347" s="134"/>
    </row>
    <row r="348" spans="77:77" ht="14.25">
      <c r="BY348" s="134"/>
    </row>
    <row r="349" spans="77:77" ht="14.25">
      <c r="BY349" s="134"/>
    </row>
    <row r="350" spans="77:77" ht="14.25">
      <c r="BY350" s="134"/>
    </row>
    <row r="351" spans="77:77" ht="14.25">
      <c r="BY351" s="134"/>
    </row>
    <row r="352" spans="77:77" ht="14.25">
      <c r="BY352" s="134"/>
    </row>
    <row r="353" spans="77:77" ht="14.25">
      <c r="BY353" s="134"/>
    </row>
    <row r="354" spans="77:77" ht="14.25">
      <c r="BY354" s="134"/>
    </row>
    <row r="355" spans="77:77" ht="14.25">
      <c r="BY355" s="134"/>
    </row>
    <row r="356" spans="77:77" ht="14.25">
      <c r="BY356" s="134"/>
    </row>
    <row r="357" spans="77:77" ht="14.25">
      <c r="BY357" s="134"/>
    </row>
    <row r="358" spans="77:77" ht="14.25">
      <c r="BY358" s="134"/>
    </row>
    <row r="359" spans="77:77" ht="14.25">
      <c r="BY359" s="134"/>
    </row>
    <row r="360" spans="77:77" ht="14.25">
      <c r="BY360" s="134"/>
    </row>
    <row r="361" spans="77:77" ht="14.25">
      <c r="BY361" s="134"/>
    </row>
    <row r="362" spans="77:77" ht="14.25">
      <c r="BY362" s="134"/>
    </row>
    <row r="363" spans="77:77" ht="14.25">
      <c r="BY363" s="134"/>
    </row>
    <row r="364" spans="77:77" ht="14.25">
      <c r="BY364" s="134"/>
    </row>
    <row r="365" spans="77:77" ht="14.25">
      <c r="BY365" s="134"/>
    </row>
    <row r="366" spans="77:77" ht="14.25">
      <c r="BY366" s="134"/>
    </row>
    <row r="367" spans="77:77" ht="14.25">
      <c r="BY367" s="134"/>
    </row>
    <row r="368" spans="77:77" ht="14.25">
      <c r="BY368" s="134"/>
    </row>
    <row r="369" spans="77:77" ht="14.25">
      <c r="BY369" s="134"/>
    </row>
    <row r="370" spans="77:77" ht="14.25">
      <c r="BY370" s="134"/>
    </row>
    <row r="371" spans="77:77" ht="14.25">
      <c r="BY371" s="134"/>
    </row>
    <row r="372" spans="77:77" ht="14.25">
      <c r="BY372" s="134"/>
    </row>
    <row r="373" spans="77:77" ht="14.25">
      <c r="BY373" s="134"/>
    </row>
    <row r="374" spans="77:77" ht="14.25">
      <c r="BY374" s="134"/>
    </row>
    <row r="375" spans="77:77" ht="14.25">
      <c r="BY375" s="134"/>
    </row>
    <row r="376" spans="77:77" ht="14.25">
      <c r="BY376" s="134"/>
    </row>
    <row r="377" spans="77:77" ht="14.25">
      <c r="BY377" s="134"/>
    </row>
    <row r="378" spans="77:77" ht="14.25">
      <c r="BY378" s="134"/>
    </row>
    <row r="379" spans="77:77" ht="14.25">
      <c r="BY379" s="134"/>
    </row>
    <row r="380" spans="77:77" ht="14.25">
      <c r="BY380" s="134"/>
    </row>
    <row r="381" spans="77:77" ht="14.25">
      <c r="BY381" s="134"/>
    </row>
    <row r="382" spans="77:77" ht="14.25">
      <c r="BY382" s="134"/>
    </row>
    <row r="383" spans="77:77" ht="14.25">
      <c r="BY383" s="134"/>
    </row>
    <row r="384" spans="77:77" ht="14.25">
      <c r="BY384" s="134"/>
    </row>
    <row r="385" spans="77:77" ht="14.25">
      <c r="BY385" s="134"/>
    </row>
    <row r="386" spans="77:77" ht="14.25">
      <c r="BY386" s="134"/>
    </row>
    <row r="387" spans="77:77" ht="14.25">
      <c r="BY387" s="134"/>
    </row>
    <row r="388" spans="77:77" ht="14.25">
      <c r="BY388" s="134"/>
    </row>
    <row r="389" spans="77:77" ht="14.25">
      <c r="BY389" s="134"/>
    </row>
    <row r="390" spans="77:77" ht="14.25">
      <c r="BY390" s="134"/>
    </row>
    <row r="391" spans="77:77" ht="14.25">
      <c r="BY391" s="134"/>
    </row>
    <row r="392" spans="77:77" ht="14.25">
      <c r="BY392" s="134"/>
    </row>
    <row r="393" spans="77:77" ht="14.25">
      <c r="BY393" s="134"/>
    </row>
    <row r="394" spans="77:77" ht="14.25">
      <c r="BY394" s="134"/>
    </row>
    <row r="395" spans="77:77" ht="14.25">
      <c r="BY395" s="134"/>
    </row>
    <row r="396" spans="77:77" ht="14.25">
      <c r="BY396" s="134"/>
    </row>
    <row r="397" spans="77:77" ht="14.25">
      <c r="BY397" s="134"/>
    </row>
    <row r="398" spans="77:77" ht="14.25">
      <c r="BY398" s="134"/>
    </row>
    <row r="399" spans="77:77" ht="14.25">
      <c r="BY399" s="134"/>
    </row>
    <row r="400" spans="77:77" ht="14.25">
      <c r="BY400" s="134"/>
    </row>
    <row r="401" spans="77:77" ht="14.25">
      <c r="BY401" s="134"/>
    </row>
    <row r="402" spans="77:77" ht="14.25">
      <c r="BY402" s="134"/>
    </row>
    <row r="403" spans="77:77" ht="14.25">
      <c r="BY403" s="134"/>
    </row>
    <row r="404" spans="77:77" ht="14.25">
      <c r="BY404" s="134"/>
    </row>
    <row r="405" spans="77:77" ht="14.25">
      <c r="BY405" s="134"/>
    </row>
    <row r="406" spans="77:77" ht="14.25">
      <c r="BY406" s="134"/>
    </row>
    <row r="407" spans="77:77" ht="14.25">
      <c r="BY407" s="134"/>
    </row>
    <row r="408" spans="77:77" ht="14.25">
      <c r="BY408" s="134"/>
    </row>
    <row r="409" spans="77:77" ht="14.25">
      <c r="BY409" s="134"/>
    </row>
    <row r="410" spans="77:77" ht="14.25">
      <c r="BY410" s="134"/>
    </row>
    <row r="411" spans="77:77" ht="14.25">
      <c r="BY411" s="134"/>
    </row>
    <row r="412" spans="77:77" ht="14.25">
      <c r="BY412" s="134"/>
    </row>
    <row r="413" spans="77:77" ht="14.25">
      <c r="BY413" s="134"/>
    </row>
    <row r="414" spans="77:77" ht="14.25">
      <c r="BY414" s="134"/>
    </row>
    <row r="415" spans="77:77" ht="14.25">
      <c r="BY415" s="134"/>
    </row>
    <row r="416" spans="77:77" ht="14.25">
      <c r="BY416" s="134"/>
    </row>
    <row r="417" spans="77:77" ht="14.25">
      <c r="BY417" s="134"/>
    </row>
    <row r="418" spans="77:77" ht="14.25">
      <c r="BY418" s="134"/>
    </row>
    <row r="419" spans="77:77" ht="14.25">
      <c r="BY419" s="134"/>
    </row>
    <row r="420" spans="77:77" ht="14.25">
      <c r="BY420" s="134"/>
    </row>
    <row r="421" spans="77:77" ht="14.25">
      <c r="BY421" s="134"/>
    </row>
    <row r="422" spans="77:77" ht="14.25">
      <c r="BY422" s="134"/>
    </row>
    <row r="423" spans="77:77" ht="14.25">
      <c r="BY423" s="134"/>
    </row>
    <row r="424" spans="77:77" ht="14.25">
      <c r="BY424" s="134"/>
    </row>
    <row r="425" spans="77:77" ht="14.25">
      <c r="BY425" s="134"/>
    </row>
    <row r="426" spans="77:77" ht="14.25">
      <c r="BY426" s="134"/>
    </row>
    <row r="427" spans="77:77" ht="14.25">
      <c r="BY427" s="134"/>
    </row>
    <row r="428" spans="77:77" ht="14.25">
      <c r="BY428" s="134"/>
    </row>
    <row r="429" spans="77:77" ht="14.25">
      <c r="BY429" s="134"/>
    </row>
    <row r="430" spans="77:77" ht="14.25">
      <c r="BY430" s="134"/>
    </row>
    <row r="431" spans="77:77" ht="14.25">
      <c r="BY431" s="134"/>
    </row>
    <row r="432" spans="77:77" ht="14.25">
      <c r="BY432" s="134"/>
    </row>
    <row r="433" spans="77:77" ht="14.25">
      <c r="BY433" s="134"/>
    </row>
    <row r="434" spans="77:77" ht="14.25">
      <c r="BY434" s="134"/>
    </row>
    <row r="435" spans="77:77" ht="14.25">
      <c r="BY435" s="134"/>
    </row>
    <row r="436" spans="77:77" ht="14.25">
      <c r="BY436" s="134"/>
    </row>
    <row r="437" spans="77:77" ht="14.25">
      <c r="BY437" s="134"/>
    </row>
    <row r="438" spans="77:77" ht="14.25">
      <c r="BY438" s="134"/>
    </row>
    <row r="439" spans="77:77" ht="14.25">
      <c r="BY439" s="134"/>
    </row>
    <row r="440" spans="77:77" ht="14.25">
      <c r="BY440" s="134"/>
    </row>
    <row r="441" spans="77:77" ht="14.25">
      <c r="BY441" s="134"/>
    </row>
    <row r="442" spans="77:77" ht="14.25">
      <c r="BY442" s="134"/>
    </row>
    <row r="443" spans="77:77" ht="14.25">
      <c r="BY443" s="134"/>
    </row>
    <row r="444" spans="77:77" ht="14.25">
      <c r="BY444" s="134"/>
    </row>
    <row r="445" spans="77:77" ht="14.25">
      <c r="BY445" s="134"/>
    </row>
    <row r="446" spans="77:77" ht="14.25">
      <c r="BY446" s="134"/>
    </row>
    <row r="447" spans="77:77" ht="14.25">
      <c r="BY447" s="134"/>
    </row>
    <row r="448" spans="77:77" ht="14.25">
      <c r="BY448" s="134"/>
    </row>
    <row r="449" spans="77:77" ht="14.25">
      <c r="BY449" s="134"/>
    </row>
    <row r="450" spans="77:77" ht="14.25">
      <c r="BY450" s="134"/>
    </row>
    <row r="451" spans="77:77" ht="14.25">
      <c r="BY451" s="134"/>
    </row>
    <row r="452" spans="77:77" ht="14.25">
      <c r="BY452" s="134"/>
    </row>
    <row r="453" spans="77:77" ht="14.25">
      <c r="BY453" s="134"/>
    </row>
    <row r="454" spans="77:77" ht="14.25">
      <c r="BY454" s="134"/>
    </row>
    <row r="455" spans="77:77" ht="14.25">
      <c r="BY455" s="134"/>
    </row>
    <row r="456" spans="77:77" ht="14.25">
      <c r="BY456" s="134"/>
    </row>
    <row r="457" spans="77:77" ht="14.25">
      <c r="BY457" s="134"/>
    </row>
    <row r="458" spans="77:77" ht="14.25">
      <c r="BY458" s="134"/>
    </row>
    <row r="459" spans="77:77" ht="14.25">
      <c r="BY459" s="134"/>
    </row>
    <row r="460" spans="77:77" ht="14.25">
      <c r="BY460" s="134"/>
    </row>
    <row r="461" spans="77:77" ht="14.25">
      <c r="BY461" s="134"/>
    </row>
    <row r="462" spans="77:77" ht="14.25">
      <c r="BY462" s="134"/>
    </row>
    <row r="463" spans="77:77" ht="14.25">
      <c r="BY463" s="134"/>
    </row>
    <row r="464" spans="77:77" ht="14.25">
      <c r="BY464" s="134"/>
    </row>
    <row r="465" spans="77:77" ht="14.25">
      <c r="BY465" s="134"/>
    </row>
    <row r="466" spans="77:77" ht="14.25">
      <c r="BY466" s="134"/>
    </row>
    <row r="467" spans="77:77" ht="14.25">
      <c r="BY467" s="134"/>
    </row>
    <row r="468" spans="77:77" ht="14.25">
      <c r="BY468" s="134"/>
    </row>
    <row r="469" spans="77:77" ht="14.25">
      <c r="BY469" s="134"/>
    </row>
    <row r="470" spans="77:77" ht="14.25">
      <c r="BY470" s="134"/>
    </row>
    <row r="471" spans="77:77" ht="14.25">
      <c r="BY471" s="134"/>
    </row>
    <row r="472" spans="77:77" ht="14.25">
      <c r="BY472" s="134"/>
    </row>
    <row r="473" spans="77:77" ht="14.25">
      <c r="BY473" s="134"/>
    </row>
    <row r="474" spans="77:77" ht="14.25">
      <c r="BY474" s="134"/>
    </row>
    <row r="475" spans="77:77" ht="14.25">
      <c r="BY475" s="134"/>
    </row>
    <row r="476" spans="77:77" ht="14.25">
      <c r="BY476" s="134"/>
    </row>
    <row r="477" spans="77:77" ht="14.25">
      <c r="BY477" s="134"/>
    </row>
    <row r="478" spans="77:77" ht="14.25">
      <c r="BY478" s="134"/>
    </row>
    <row r="479" spans="77:77" ht="14.25">
      <c r="BY479" s="134"/>
    </row>
    <row r="480" spans="77:77" ht="14.25">
      <c r="BY480" s="134"/>
    </row>
    <row r="481" spans="77:77" ht="14.25">
      <c r="BY481" s="134"/>
    </row>
    <row r="482" spans="77:77" ht="14.25">
      <c r="BY482" s="134"/>
    </row>
    <row r="483" spans="77:77" ht="14.25">
      <c r="BY483" s="134"/>
    </row>
    <row r="484" spans="77:77" ht="14.25">
      <c r="BY484" s="134"/>
    </row>
    <row r="485" spans="77:77" ht="14.25">
      <c r="BY485" s="134"/>
    </row>
    <row r="486" spans="77:77" ht="14.25">
      <c r="BY486" s="134"/>
    </row>
    <row r="487" spans="77:77" ht="14.25">
      <c r="BY487" s="134"/>
    </row>
    <row r="488" spans="77:77" ht="14.25">
      <c r="BY488" s="134"/>
    </row>
    <row r="489" spans="77:77" ht="14.25">
      <c r="BY489" s="134"/>
    </row>
    <row r="490" spans="77:77" ht="14.25">
      <c r="BY490" s="134"/>
    </row>
    <row r="491" spans="77:77" ht="14.25">
      <c r="BY491" s="134"/>
    </row>
    <row r="492" spans="77:77" ht="14.25">
      <c r="BY492" s="134"/>
    </row>
    <row r="493" spans="77:77" ht="14.25">
      <c r="BY493" s="134"/>
    </row>
    <row r="494" spans="77:77" ht="14.25">
      <c r="BY494" s="134"/>
    </row>
    <row r="495" spans="77:77" ht="14.25">
      <c r="BY495" s="134"/>
    </row>
    <row r="496" spans="77:77" ht="14.25">
      <c r="BY496" s="134"/>
    </row>
    <row r="497" spans="77:77" ht="14.25">
      <c r="BY497" s="134"/>
    </row>
    <row r="498" spans="77:77" ht="14.25">
      <c r="BY498" s="134"/>
    </row>
    <row r="499" spans="77:77" ht="14.25">
      <c r="BY499" s="134"/>
    </row>
    <row r="500" spans="77:77" ht="14.25">
      <c r="BY500" s="134"/>
    </row>
    <row r="501" spans="77:77" ht="14.25">
      <c r="BY501" s="134"/>
    </row>
    <row r="502" spans="77:77" ht="14.25">
      <c r="BY502" s="134"/>
    </row>
    <row r="503" spans="77:77" ht="14.25">
      <c r="BY503" s="134"/>
    </row>
    <row r="504" spans="77:77" ht="14.25">
      <c r="BY504" s="134"/>
    </row>
    <row r="505" spans="77:77" ht="14.25">
      <c r="BY505" s="134"/>
    </row>
    <row r="506" spans="77:77" ht="14.25">
      <c r="BY506" s="134"/>
    </row>
    <row r="507" spans="77:77" ht="14.25">
      <c r="BY507" s="134"/>
    </row>
    <row r="508" spans="77:77" ht="14.25">
      <c r="BY508" s="134"/>
    </row>
    <row r="509" spans="77:77" ht="14.25">
      <c r="BY509" s="134"/>
    </row>
    <row r="510" spans="77:77" ht="14.25">
      <c r="BY510" s="134"/>
    </row>
    <row r="511" spans="77:77" ht="14.25">
      <c r="BY511" s="134"/>
    </row>
    <row r="512" spans="77:77" ht="14.25">
      <c r="BY512" s="134"/>
    </row>
    <row r="513" spans="77:77" ht="14.25">
      <c r="BY513" s="134"/>
    </row>
    <row r="514" spans="77:77" ht="14.25">
      <c r="BY514" s="134"/>
    </row>
    <row r="515" spans="77:77" ht="14.25">
      <c r="BY515" s="134"/>
    </row>
    <row r="516" spans="77:77" ht="14.25">
      <c r="BY516" s="134"/>
    </row>
    <row r="517" spans="77:77" ht="14.25">
      <c r="BY517" s="134"/>
    </row>
    <row r="518" spans="77:77" ht="14.25">
      <c r="BY518" s="134"/>
    </row>
    <row r="519" spans="77:77" ht="14.25">
      <c r="BY519" s="134"/>
    </row>
    <row r="520" spans="77:77" ht="14.25">
      <c r="BY520" s="134"/>
    </row>
    <row r="521" spans="77:77" ht="14.25">
      <c r="BY521" s="134"/>
    </row>
    <row r="522" spans="77:77" ht="14.25">
      <c r="BY522" s="134"/>
    </row>
    <row r="523" spans="77:77" ht="14.25">
      <c r="BY523" s="134"/>
    </row>
    <row r="524" spans="77:77" ht="14.25">
      <c r="BY524" s="134"/>
    </row>
    <row r="525" spans="77:77" ht="14.25">
      <c r="BY525" s="134"/>
    </row>
    <row r="526" spans="77:77" ht="14.25">
      <c r="BY526" s="134"/>
    </row>
    <row r="527" spans="77:77" ht="14.25">
      <c r="BY527" s="134"/>
    </row>
    <row r="528" spans="77:77" ht="14.25">
      <c r="BY528" s="134"/>
    </row>
    <row r="529" spans="77:77" ht="14.25">
      <c r="BY529" s="134"/>
    </row>
    <row r="530" spans="77:77" ht="14.25">
      <c r="BY530" s="134"/>
    </row>
    <row r="531" spans="77:77" ht="14.25">
      <c r="BY531" s="134"/>
    </row>
    <row r="532" spans="77:77" ht="14.25">
      <c r="BY532" s="134"/>
    </row>
    <row r="533" spans="77:77" ht="14.25">
      <c r="BY533" s="134"/>
    </row>
    <row r="534" spans="77:77" ht="14.25">
      <c r="BY534" s="134"/>
    </row>
    <row r="535" spans="77:77" ht="14.25">
      <c r="BY535" s="134"/>
    </row>
    <row r="536" spans="77:77" ht="14.25">
      <c r="BY536" s="134"/>
    </row>
    <row r="537" spans="77:77" ht="14.25">
      <c r="BY537" s="134"/>
    </row>
    <row r="538" spans="77:77" ht="14.25">
      <c r="BY538" s="134"/>
    </row>
    <row r="539" spans="77:77" ht="14.25">
      <c r="BY539" s="134"/>
    </row>
    <row r="540" spans="77:77" ht="14.25">
      <c r="BY540" s="134"/>
    </row>
    <row r="541" spans="77:77" ht="14.25">
      <c r="BY541" s="134"/>
    </row>
    <row r="542" spans="77:77" ht="14.25">
      <c r="BY542" s="134"/>
    </row>
    <row r="543" spans="77:77" ht="14.25">
      <c r="BY543" s="134"/>
    </row>
    <row r="544" spans="77:77" ht="14.25">
      <c r="BY544" s="134"/>
    </row>
    <row r="545" spans="77:77" ht="14.25">
      <c r="BY545" s="134"/>
    </row>
    <row r="546" spans="77:77" ht="14.25">
      <c r="BY546" s="134"/>
    </row>
    <row r="547" spans="77:77" ht="14.25">
      <c r="BY547" s="134"/>
    </row>
    <row r="548" spans="77:77" ht="14.25">
      <c r="BY548" s="134"/>
    </row>
    <row r="549" spans="77:77" ht="14.25">
      <c r="BY549" s="134"/>
    </row>
    <row r="550" spans="77:77" ht="14.25">
      <c r="BY550" s="134"/>
    </row>
    <row r="551" spans="77:77" ht="14.25">
      <c r="BY551" s="134"/>
    </row>
    <row r="552" spans="77:77" ht="14.25">
      <c r="BY552" s="134"/>
    </row>
    <row r="553" spans="77:77" ht="14.25">
      <c r="BY553" s="134"/>
    </row>
    <row r="554" spans="77:77" ht="14.25">
      <c r="BY554" s="134"/>
    </row>
    <row r="555" spans="77:77" ht="14.25">
      <c r="BY555" s="134"/>
    </row>
    <row r="556" spans="77:77" ht="14.25">
      <c r="BY556" s="134"/>
    </row>
    <row r="557" spans="77:77" ht="14.25">
      <c r="BY557" s="134"/>
    </row>
    <row r="558" spans="77:77" ht="14.25">
      <c r="BY558" s="134"/>
    </row>
    <row r="559" spans="77:77" ht="14.25">
      <c r="BY559" s="134"/>
    </row>
    <row r="560" spans="77:77" ht="14.25">
      <c r="BY560" s="134"/>
    </row>
    <row r="561" spans="77:77" ht="14.25">
      <c r="BY561" s="134"/>
    </row>
    <row r="562" spans="77:77" ht="14.25">
      <c r="BY562" s="134"/>
    </row>
    <row r="563" spans="77:77" ht="14.25">
      <c r="BY563" s="134"/>
    </row>
    <row r="564" spans="77:77" ht="14.25">
      <c r="BY564" s="134"/>
    </row>
    <row r="565" spans="77:77" ht="14.25">
      <c r="BY565" s="134"/>
    </row>
    <row r="566" spans="77:77" ht="14.25">
      <c r="BY566" s="134"/>
    </row>
    <row r="567" spans="77:77" ht="14.25">
      <c r="BY567" s="134"/>
    </row>
    <row r="568" spans="77:77" ht="14.25">
      <c r="BY568" s="134"/>
    </row>
    <row r="569" spans="77:77" ht="14.25">
      <c r="BY569" s="134"/>
    </row>
    <row r="570" spans="77:77" ht="14.25">
      <c r="BY570" s="134"/>
    </row>
    <row r="571" spans="77:77" ht="14.25">
      <c r="BY571" s="134"/>
    </row>
    <row r="572" spans="77:77" ht="14.25">
      <c r="BY572" s="134"/>
    </row>
    <row r="573" spans="77:77" ht="14.25">
      <c r="BY573" s="134"/>
    </row>
    <row r="574" spans="77:77" ht="14.25">
      <c r="BY574" s="134"/>
    </row>
    <row r="575" spans="77:77" ht="14.25">
      <c r="BY575" s="134"/>
    </row>
    <row r="576" spans="77:77" ht="14.25">
      <c r="BY576" s="134"/>
    </row>
    <row r="577" spans="77:77" ht="14.25">
      <c r="BY577" s="134"/>
    </row>
    <row r="578" spans="77:77" ht="14.25">
      <c r="BY578" s="134"/>
    </row>
    <row r="579" spans="77:77" ht="14.25">
      <c r="BY579" s="134"/>
    </row>
    <row r="580" spans="77:77" ht="14.25">
      <c r="BY580" s="134"/>
    </row>
    <row r="581" spans="77:77" ht="14.25">
      <c r="BY581" s="134"/>
    </row>
    <row r="582" spans="77:77" ht="14.25">
      <c r="BY582" s="134"/>
    </row>
    <row r="583" spans="77:77" ht="14.25">
      <c r="BY583" s="134"/>
    </row>
    <row r="584" spans="77:77" ht="14.25">
      <c r="BY584" s="134"/>
    </row>
    <row r="585" spans="77:77" ht="14.25">
      <c r="BY585" s="134"/>
    </row>
    <row r="586" spans="77:77" ht="14.25">
      <c r="BY586" s="134"/>
    </row>
    <row r="587" spans="77:77" ht="14.25">
      <c r="BY587" s="134"/>
    </row>
    <row r="588" spans="77:77" ht="14.25">
      <c r="BY588" s="134"/>
    </row>
    <row r="589" spans="77:77" ht="14.25">
      <c r="BY589" s="134"/>
    </row>
    <row r="590" spans="77:77" ht="14.25">
      <c r="BY590" s="134"/>
    </row>
    <row r="591" spans="77:77" ht="14.25">
      <c r="BY591" s="134"/>
    </row>
    <row r="592" spans="77:77" ht="14.25">
      <c r="BY592" s="134"/>
    </row>
    <row r="593" spans="77:77" ht="14.25">
      <c r="BY593" s="134"/>
    </row>
    <row r="594" spans="77:77" ht="14.25">
      <c r="BY594" s="134"/>
    </row>
    <row r="595" spans="77:77" ht="14.25">
      <c r="BY595" s="134"/>
    </row>
    <row r="596" spans="77:77" ht="14.25">
      <c r="BY596" s="134"/>
    </row>
    <row r="597" spans="77:77" ht="14.25">
      <c r="BY597" s="134"/>
    </row>
    <row r="598" spans="77:77" ht="14.25">
      <c r="BY598" s="134"/>
    </row>
    <row r="599" spans="77:77" ht="14.25">
      <c r="BY599" s="134"/>
    </row>
    <row r="600" spans="77:77" ht="14.25">
      <c r="BY600" s="134"/>
    </row>
    <row r="601" spans="77:77" ht="14.25">
      <c r="BY601" s="134"/>
    </row>
    <row r="602" spans="77:77" ht="14.25">
      <c r="BY602" s="134"/>
    </row>
    <row r="603" spans="77:77" ht="14.25">
      <c r="BY603" s="134"/>
    </row>
    <row r="604" spans="77:77" ht="14.25">
      <c r="BY604" s="134"/>
    </row>
    <row r="605" spans="77:77" ht="14.25">
      <c r="BY605" s="134"/>
    </row>
    <row r="606" spans="77:77" ht="14.25">
      <c r="BY606" s="134"/>
    </row>
    <row r="607" spans="77:77" ht="14.25">
      <c r="BY607" s="134"/>
    </row>
    <row r="608" spans="77:77" ht="14.25">
      <c r="BY608" s="134"/>
    </row>
    <row r="609" spans="77:77" ht="14.25">
      <c r="BY609" s="134"/>
    </row>
    <row r="610" spans="77:77" ht="14.25">
      <c r="BY610" s="134"/>
    </row>
    <row r="611" spans="77:77" ht="14.25">
      <c r="BY611" s="134"/>
    </row>
    <row r="612" spans="77:77" ht="14.25">
      <c r="BY612" s="134"/>
    </row>
    <row r="613" spans="77:77" ht="14.25">
      <c r="BY613" s="134"/>
    </row>
    <row r="614" spans="77:77" ht="14.25">
      <c r="BY614" s="134"/>
    </row>
    <row r="615" spans="77:77" ht="14.25">
      <c r="BY615" s="134"/>
    </row>
    <row r="616" spans="77:77" ht="14.25">
      <c r="BY616" s="134"/>
    </row>
    <row r="617" spans="77:77" ht="14.25">
      <c r="BY617" s="134"/>
    </row>
    <row r="618" spans="77:77" ht="14.25">
      <c r="BY618" s="134"/>
    </row>
    <row r="619" spans="77:77" ht="14.25">
      <c r="BY619" s="134"/>
    </row>
    <row r="620" spans="77:77" ht="14.25">
      <c r="BY620" s="134"/>
    </row>
    <row r="621" spans="77:77" ht="14.25">
      <c r="BY621" s="134"/>
    </row>
    <row r="622" spans="77:77" ht="14.25">
      <c r="BY622" s="134"/>
    </row>
    <row r="623" spans="77:77" ht="14.25">
      <c r="BY623" s="134"/>
    </row>
    <row r="624" spans="77:77" ht="14.25">
      <c r="BY624" s="134"/>
    </row>
    <row r="625" spans="77:77" ht="14.25">
      <c r="BY625" s="134"/>
    </row>
    <row r="626" spans="77:77" ht="14.25">
      <c r="BY626" s="134"/>
    </row>
    <row r="627" spans="77:77" ht="14.25">
      <c r="BY627" s="134"/>
    </row>
    <row r="628" spans="77:77" ht="14.25">
      <c r="BY628" s="134"/>
    </row>
    <row r="629" spans="77:77" ht="14.25">
      <c r="BY629" s="134"/>
    </row>
    <row r="630" spans="77:77" ht="14.25">
      <c r="BY630" s="134"/>
    </row>
    <row r="631" spans="77:77" ht="14.25">
      <c r="BY631" s="134"/>
    </row>
    <row r="632" spans="77:77" ht="14.25">
      <c r="BY632" s="134"/>
    </row>
    <row r="633" spans="77:77" ht="14.25">
      <c r="BY633" s="134"/>
    </row>
    <row r="634" spans="77:77" ht="14.25">
      <c r="BY634" s="134"/>
    </row>
    <row r="635" spans="77:77" ht="14.25">
      <c r="BY635" s="134"/>
    </row>
    <row r="636" spans="77:77" ht="14.25">
      <c r="BY636" s="134"/>
    </row>
    <row r="637" spans="77:77" ht="14.25">
      <c r="BY637" s="134"/>
    </row>
    <row r="638" spans="77:77" ht="14.25">
      <c r="BY638" s="134"/>
    </row>
    <row r="639" spans="77:77" ht="14.25">
      <c r="BY639" s="134"/>
    </row>
    <row r="640" spans="77:77" ht="14.25">
      <c r="BY640" s="134"/>
    </row>
    <row r="641" spans="77:77" ht="14.25">
      <c r="BY641" s="134"/>
    </row>
    <row r="642" spans="77:77" ht="14.25">
      <c r="BY642" s="134"/>
    </row>
    <row r="643" spans="77:77" ht="14.25">
      <c r="BY643" s="134"/>
    </row>
    <row r="644" spans="77:77" ht="14.25">
      <c r="BY644" s="134"/>
    </row>
    <row r="645" spans="77:77" ht="14.25">
      <c r="BY645" s="134"/>
    </row>
    <row r="646" spans="77:77" ht="14.25">
      <c r="BY646" s="134"/>
    </row>
    <row r="647" spans="77:77" ht="14.25">
      <c r="BY647" s="134"/>
    </row>
    <row r="648" spans="77:77" ht="14.25">
      <c r="BY648" s="134"/>
    </row>
    <row r="649" spans="77:77" ht="14.25">
      <c r="BY649" s="134"/>
    </row>
    <row r="650" spans="77:77" ht="14.25">
      <c r="BY650" s="134"/>
    </row>
    <row r="651" spans="77:77" ht="14.25">
      <c r="BY651" s="134"/>
    </row>
    <row r="652" spans="77:77" ht="14.25">
      <c r="BY652" s="134"/>
    </row>
    <row r="653" spans="77:77" ht="14.25">
      <c r="BY653" s="134"/>
    </row>
    <row r="654" spans="77:77" ht="14.25">
      <c r="BY654" s="134"/>
    </row>
    <row r="655" spans="77:77" ht="14.25">
      <c r="BY655" s="134"/>
    </row>
    <row r="656" spans="77:77" ht="14.25">
      <c r="BY656" s="134"/>
    </row>
    <row r="657" spans="77:77" ht="14.25">
      <c r="BY657" s="134"/>
    </row>
    <row r="658" spans="77:77" ht="14.25">
      <c r="BY658" s="134"/>
    </row>
    <row r="659" spans="77:77" ht="14.25">
      <c r="BY659" s="134"/>
    </row>
    <row r="660" spans="77:77" ht="14.25">
      <c r="BY660" s="134"/>
    </row>
    <row r="661" spans="77:77" ht="14.25">
      <c r="BY661" s="134"/>
    </row>
    <row r="662" spans="77:77" ht="14.25">
      <c r="BY662" s="134"/>
    </row>
    <row r="663" spans="77:77" ht="14.25">
      <c r="BY663" s="134"/>
    </row>
    <row r="664" spans="77:77" ht="14.25">
      <c r="BY664" s="134"/>
    </row>
    <row r="665" spans="77:77" ht="14.25">
      <c r="BY665" s="134"/>
    </row>
    <row r="666" spans="77:77" ht="14.25">
      <c r="BY666" s="134"/>
    </row>
    <row r="667" spans="77:77" ht="14.25">
      <c r="BY667" s="134"/>
    </row>
    <row r="668" spans="77:77" ht="14.25">
      <c r="BY668" s="134"/>
    </row>
    <row r="669" spans="77:77" ht="14.25">
      <c r="BY669" s="134"/>
    </row>
    <row r="670" spans="77:77" ht="14.25">
      <c r="BY670" s="134"/>
    </row>
    <row r="671" spans="77:77" ht="14.25">
      <c r="BY671" s="134"/>
    </row>
    <row r="672" spans="77:77" ht="14.25">
      <c r="BY672" s="134"/>
    </row>
    <row r="673" spans="77:77" ht="14.25">
      <c r="BY673" s="134"/>
    </row>
    <row r="674" spans="77:77" ht="14.25">
      <c r="BY674" s="134"/>
    </row>
    <row r="675" spans="77:77" ht="14.25">
      <c r="BY675" s="134"/>
    </row>
    <row r="676" spans="77:77" ht="14.25">
      <c r="BY676" s="134"/>
    </row>
    <row r="677" spans="77:77" ht="14.25">
      <c r="BY677" s="134"/>
    </row>
    <row r="678" spans="77:77" ht="14.25">
      <c r="BY678" s="134"/>
    </row>
    <row r="679" spans="77:77" ht="14.25">
      <c r="BY679" s="134"/>
    </row>
    <row r="680" spans="77:77" ht="14.25">
      <c r="BY680" s="134"/>
    </row>
    <row r="681" spans="77:77" ht="14.25">
      <c r="BY681" s="134"/>
    </row>
    <row r="682" spans="77:77" ht="14.25">
      <c r="BY682" s="134"/>
    </row>
    <row r="683" spans="77:77" ht="14.25">
      <c r="BY683" s="134"/>
    </row>
    <row r="684" spans="77:77" ht="14.25">
      <c r="BY684" s="134"/>
    </row>
    <row r="685" spans="77:77" ht="14.25">
      <c r="BY685" s="134"/>
    </row>
    <row r="686" spans="77:77" ht="14.25">
      <c r="BY686" s="134"/>
    </row>
    <row r="687" spans="77:77" ht="14.25">
      <c r="BY687" s="134"/>
    </row>
    <row r="688" spans="77:77" ht="14.25">
      <c r="BY688" s="134"/>
    </row>
    <row r="689" spans="77:77" ht="14.25">
      <c r="BY689" s="134"/>
    </row>
    <row r="690" spans="77:77" ht="14.25">
      <c r="BY690" s="134"/>
    </row>
    <row r="691" spans="77:77" ht="14.25">
      <c r="BY691" s="134"/>
    </row>
    <row r="692" spans="77:77" ht="14.25">
      <c r="BY692" s="134"/>
    </row>
    <row r="693" spans="77:77" ht="14.25">
      <c r="BY693" s="134"/>
    </row>
    <row r="694" spans="77:77" ht="14.25">
      <c r="BY694" s="134"/>
    </row>
    <row r="695" spans="77:77" ht="14.25">
      <c r="BY695" s="134"/>
    </row>
    <row r="696" spans="77:77" ht="14.25">
      <c r="BY696" s="134"/>
    </row>
    <row r="697" spans="77:77" ht="14.25">
      <c r="BY697" s="134"/>
    </row>
    <row r="698" spans="77:77" ht="14.25">
      <c r="BY698" s="134"/>
    </row>
    <row r="699" spans="77:77" ht="14.25">
      <c r="BY699" s="134"/>
    </row>
    <row r="700" spans="77:77" ht="14.25">
      <c r="BY700" s="134"/>
    </row>
    <row r="701" spans="77:77" ht="14.25">
      <c r="BY701" s="134"/>
    </row>
    <row r="702" spans="77:77" ht="14.25">
      <c r="BY702" s="134"/>
    </row>
    <row r="703" spans="77:77" ht="14.25">
      <c r="BY703" s="134"/>
    </row>
    <row r="704" spans="77:77" ht="14.25">
      <c r="BY704" s="134"/>
    </row>
    <row r="705" spans="77:77" ht="14.25">
      <c r="BY705" s="134"/>
    </row>
    <row r="706" spans="77:77" ht="14.25">
      <c r="BY706" s="134"/>
    </row>
    <row r="707" spans="77:77" ht="14.25">
      <c r="BY707" s="134"/>
    </row>
    <row r="708" spans="77:77" ht="14.25">
      <c r="BY708" s="134"/>
    </row>
    <row r="709" spans="77:77" ht="14.25">
      <c r="BY709" s="134"/>
    </row>
    <row r="710" spans="77:77" ht="14.25">
      <c r="BY710" s="134"/>
    </row>
    <row r="711" spans="77:77" ht="14.25">
      <c r="BY711" s="134"/>
    </row>
    <row r="712" spans="77:77" ht="14.25">
      <c r="BY712" s="134"/>
    </row>
    <row r="713" spans="77:77" ht="14.25">
      <c r="BY713" s="134"/>
    </row>
    <row r="714" spans="77:77" ht="14.25">
      <c r="BY714" s="134"/>
    </row>
    <row r="715" spans="77:77" ht="14.25">
      <c r="BY715" s="134"/>
    </row>
    <row r="716" spans="77:77" ht="14.25">
      <c r="BY716" s="134"/>
    </row>
    <row r="717" spans="77:77" ht="14.25">
      <c r="BY717" s="134"/>
    </row>
    <row r="718" spans="77:77" ht="14.25">
      <c r="BY718" s="134"/>
    </row>
    <row r="719" spans="77:77" ht="14.25">
      <c r="BY719" s="134"/>
    </row>
    <row r="720" spans="77:77" ht="14.25">
      <c r="BY720" s="134"/>
    </row>
    <row r="721" spans="77:77" ht="14.25">
      <c r="BY721" s="134"/>
    </row>
    <row r="722" spans="77:77" ht="14.25">
      <c r="BY722" s="134"/>
    </row>
    <row r="723" spans="77:77" ht="14.25">
      <c r="BY723" s="134"/>
    </row>
    <row r="724" spans="77:77" ht="14.25">
      <c r="BY724" s="134"/>
    </row>
    <row r="725" spans="77:77" ht="14.25">
      <c r="BY725" s="134"/>
    </row>
    <row r="726" spans="77:77" ht="14.25">
      <c r="BY726" s="134"/>
    </row>
    <row r="727" spans="77:77" ht="14.25">
      <c r="BY727" s="134"/>
    </row>
    <row r="728" spans="77:77" ht="14.25">
      <c r="BY728" s="134"/>
    </row>
    <row r="729" spans="77:77" ht="14.25">
      <c r="BY729" s="134"/>
    </row>
    <row r="730" spans="77:77" ht="14.25">
      <c r="BY730" s="134"/>
    </row>
    <row r="731" spans="77:77" ht="14.25">
      <c r="BY731" s="134"/>
    </row>
    <row r="732" spans="77:77" ht="14.25">
      <c r="BY732" s="134"/>
    </row>
    <row r="733" spans="77:77" ht="14.25">
      <c r="BY733" s="134"/>
    </row>
    <row r="734" spans="77:77" ht="14.25">
      <c r="BY734" s="134"/>
    </row>
    <row r="735" spans="77:77" ht="14.25">
      <c r="BY735" s="134"/>
    </row>
    <row r="736" spans="77:77" ht="14.25">
      <c r="BY736" s="134"/>
    </row>
    <row r="737" spans="77:77" ht="14.25">
      <c r="BY737" s="134"/>
    </row>
    <row r="738" spans="77:77" ht="14.25">
      <c r="BY738" s="134"/>
    </row>
    <row r="739" spans="77:77" ht="14.25">
      <c r="BY739" s="134"/>
    </row>
    <row r="740" spans="77:77" ht="14.25">
      <c r="BY740" s="134"/>
    </row>
    <row r="741" spans="77:77" ht="14.25">
      <c r="BY741" s="134"/>
    </row>
    <row r="742" spans="77:77" ht="14.25">
      <c r="BY742" s="134"/>
    </row>
    <row r="743" spans="77:77" ht="14.25">
      <c r="BY743" s="134"/>
    </row>
    <row r="744" spans="77:77" ht="14.25">
      <c r="BY744" s="134"/>
    </row>
    <row r="745" spans="77:77" ht="14.25">
      <c r="BY745" s="134"/>
    </row>
    <row r="746" spans="77:77" ht="14.25">
      <c r="BY746" s="134"/>
    </row>
    <row r="747" spans="77:77" ht="14.25">
      <c r="BY747" s="134"/>
    </row>
    <row r="748" spans="77:77" ht="14.25">
      <c r="BY748" s="134"/>
    </row>
    <row r="749" spans="77:77" ht="14.25">
      <c r="BY749" s="134"/>
    </row>
    <row r="750" spans="77:77" ht="14.25">
      <c r="BY750" s="134"/>
    </row>
    <row r="751" spans="77:77" ht="14.25">
      <c r="BY751" s="134"/>
    </row>
    <row r="752" spans="77:77" ht="14.25">
      <c r="BY752" s="134"/>
    </row>
    <row r="753" spans="77:77" ht="14.25">
      <c r="BY753" s="134"/>
    </row>
    <row r="754" spans="77:77" ht="14.25">
      <c r="BY754" s="134"/>
    </row>
    <row r="755" spans="77:77" ht="14.25">
      <c r="BY755" s="134"/>
    </row>
    <row r="756" spans="77:77" ht="14.25">
      <c r="BY756" s="134"/>
    </row>
    <row r="757" spans="77:77" ht="14.25">
      <c r="BY757" s="134"/>
    </row>
    <row r="758" spans="77:77" ht="14.25">
      <c r="BY758" s="134"/>
    </row>
    <row r="759" spans="77:77" ht="14.25">
      <c r="BY759" s="134"/>
    </row>
    <row r="760" spans="77:77" ht="14.25">
      <c r="BY760" s="134"/>
    </row>
    <row r="761" spans="77:77" ht="14.25">
      <c r="BY761" s="134"/>
    </row>
    <row r="762" spans="77:77" ht="14.25">
      <c r="BY762" s="134"/>
    </row>
    <row r="763" spans="77:77" ht="14.25">
      <c r="BY763" s="134"/>
    </row>
    <row r="764" spans="77:77" ht="14.25">
      <c r="BY764" s="134"/>
    </row>
    <row r="765" spans="77:77" ht="14.25">
      <c r="BY765" s="134"/>
    </row>
    <row r="766" spans="77:77" ht="14.25">
      <c r="BY766" s="134"/>
    </row>
    <row r="767" spans="77:77" ht="14.25">
      <c r="BY767" s="134"/>
    </row>
    <row r="768" spans="77:77" ht="14.25">
      <c r="BY768" s="134"/>
    </row>
    <row r="769" spans="77:77" ht="14.25">
      <c r="BY769" s="134"/>
    </row>
    <row r="770" spans="77:77" ht="14.25">
      <c r="BY770" s="134"/>
    </row>
    <row r="771" spans="77:77" ht="14.25">
      <c r="BY771" s="134"/>
    </row>
    <row r="772" spans="77:77" ht="14.25">
      <c r="BY772" s="134"/>
    </row>
    <row r="773" spans="77:77" ht="14.25">
      <c r="BY773" s="134"/>
    </row>
    <row r="774" spans="77:77" ht="14.25">
      <c r="BY774" s="134"/>
    </row>
    <row r="775" spans="77:77" ht="14.25">
      <c r="BY775" s="134"/>
    </row>
    <row r="776" spans="77:77" ht="14.25">
      <c r="BY776" s="134"/>
    </row>
    <row r="777" spans="77:77" ht="14.25">
      <c r="BY777" s="134"/>
    </row>
    <row r="778" spans="77:77" ht="14.25">
      <c r="BY778" s="134"/>
    </row>
    <row r="779" spans="77:77" ht="14.25">
      <c r="BY779" s="134"/>
    </row>
    <row r="780" spans="77:77" ht="14.25">
      <c r="BY780" s="134"/>
    </row>
    <row r="781" spans="77:77" ht="14.25">
      <c r="BY781" s="134"/>
    </row>
    <row r="782" spans="77:77" ht="14.25">
      <c r="BY782" s="134"/>
    </row>
    <row r="783" spans="77:77" ht="14.25">
      <c r="BY783" s="134"/>
    </row>
    <row r="784" spans="77:77" ht="14.25">
      <c r="BY784" s="134"/>
    </row>
    <row r="785" spans="77:77" ht="14.25">
      <c r="BY785" s="134"/>
    </row>
    <row r="786" spans="77:77" ht="14.25">
      <c r="BY786" s="134"/>
    </row>
    <row r="787" spans="77:77" ht="14.25">
      <c r="BY787" s="134"/>
    </row>
    <row r="788" spans="77:77" ht="14.25">
      <c r="BY788" s="134"/>
    </row>
    <row r="789" spans="77:77" ht="14.25">
      <c r="BY789" s="134"/>
    </row>
    <row r="790" spans="77:77" ht="14.25">
      <c r="BY790" s="134"/>
    </row>
    <row r="791" spans="77:77" ht="14.25">
      <c r="BY791" s="134"/>
    </row>
    <row r="792" spans="77:77" ht="14.25">
      <c r="BY792" s="134"/>
    </row>
    <row r="793" spans="77:77" ht="14.25">
      <c r="BY793" s="134"/>
    </row>
    <row r="794" spans="77:77" ht="14.25">
      <c r="BY794" s="134"/>
    </row>
    <row r="795" spans="77:77" ht="14.25">
      <c r="BY795" s="134"/>
    </row>
    <row r="796" spans="77:77" ht="14.25">
      <c r="BY796" s="134"/>
    </row>
    <row r="797" spans="77:77" ht="14.25">
      <c r="BY797" s="134"/>
    </row>
    <row r="798" spans="77:77" ht="14.25">
      <c r="BY798" s="134"/>
    </row>
    <row r="799" spans="77:77" ht="14.25">
      <c r="BY799" s="134"/>
    </row>
    <row r="800" spans="77:77" ht="14.25">
      <c r="BY800" s="134"/>
    </row>
    <row r="801" spans="77:77" ht="14.25">
      <c r="BY801" s="134"/>
    </row>
    <row r="802" spans="77:77" ht="14.25">
      <c r="BY802" s="134"/>
    </row>
    <row r="803" spans="77:77" ht="14.25">
      <c r="BY803" s="134"/>
    </row>
    <row r="804" spans="77:77" ht="14.25">
      <c r="BY804" s="134"/>
    </row>
    <row r="805" spans="77:77" ht="14.25">
      <c r="BY805" s="134"/>
    </row>
    <row r="806" spans="77:77" ht="14.25">
      <c r="BY806" s="134"/>
    </row>
    <row r="807" spans="77:77" ht="14.25">
      <c r="BY807" s="134"/>
    </row>
    <row r="808" spans="77:77" ht="14.25">
      <c r="BY808" s="134"/>
    </row>
    <row r="809" spans="77:77" ht="14.25">
      <c r="BY809" s="134"/>
    </row>
    <row r="810" spans="77:77" ht="14.25">
      <c r="BY810" s="134"/>
    </row>
    <row r="811" spans="77:77" ht="14.25">
      <c r="BY811" s="134"/>
    </row>
    <row r="812" spans="77:77" ht="14.25">
      <c r="BY812" s="134"/>
    </row>
    <row r="813" spans="77:77" ht="14.25">
      <c r="BY813" s="134"/>
    </row>
    <row r="814" spans="77:77" ht="14.25">
      <c r="BY814" s="134"/>
    </row>
    <row r="815" spans="77:77" ht="14.25">
      <c r="BY815" s="134"/>
    </row>
    <row r="816" spans="77:77" ht="14.25">
      <c r="BY816" s="134"/>
    </row>
    <row r="817" spans="77:77" ht="14.25">
      <c r="BY817" s="134"/>
    </row>
    <row r="818" spans="77:77" ht="14.25">
      <c r="BY818" s="134"/>
    </row>
    <row r="819" spans="77:77" ht="14.25">
      <c r="BY819" s="134"/>
    </row>
    <row r="820" spans="77:77" ht="14.25">
      <c r="BY820" s="134"/>
    </row>
    <row r="821" spans="77:77" ht="14.25">
      <c r="BY821" s="134"/>
    </row>
    <row r="822" spans="77:77" ht="14.25">
      <c r="BY822" s="134"/>
    </row>
    <row r="823" spans="77:77" ht="14.25">
      <c r="BY823" s="134"/>
    </row>
    <row r="824" spans="77:77" ht="14.25">
      <c r="BY824" s="134"/>
    </row>
    <row r="825" spans="77:77" ht="14.25">
      <c r="BY825" s="134"/>
    </row>
    <row r="826" spans="77:77" ht="14.25">
      <c r="BY826" s="134"/>
    </row>
    <row r="827" spans="77:77" ht="14.25">
      <c r="BY827" s="134"/>
    </row>
    <row r="828" spans="77:77" ht="14.25">
      <c r="BY828" s="134"/>
    </row>
    <row r="829" spans="77:77" ht="14.25">
      <c r="BY829" s="134"/>
    </row>
    <row r="830" spans="77:77" ht="14.25">
      <c r="BY830" s="134"/>
    </row>
    <row r="831" spans="77:77" ht="14.25">
      <c r="BY831" s="134"/>
    </row>
    <row r="832" spans="77:77" ht="14.25">
      <c r="BY832" s="134"/>
    </row>
    <row r="833" spans="77:77" ht="14.25">
      <c r="BY833" s="134"/>
    </row>
    <row r="834" spans="77:77" ht="14.25">
      <c r="BY834" s="134"/>
    </row>
    <row r="835" spans="77:77" ht="14.25">
      <c r="BY835" s="134"/>
    </row>
    <row r="836" spans="77:77" ht="14.25">
      <c r="BY836" s="134"/>
    </row>
    <row r="837" spans="77:77" ht="14.25">
      <c r="BY837" s="134"/>
    </row>
    <row r="838" spans="77:77" ht="14.25">
      <c r="BY838" s="134"/>
    </row>
    <row r="839" spans="77:77" ht="14.25">
      <c r="BY839" s="134"/>
    </row>
    <row r="840" spans="77:77" ht="14.25">
      <c r="BY840" s="134"/>
    </row>
    <row r="841" spans="77:77" ht="14.25">
      <c r="BY841" s="134"/>
    </row>
    <row r="842" spans="77:77" ht="14.25">
      <c r="BY842" s="134"/>
    </row>
    <row r="843" spans="77:77" ht="14.25">
      <c r="BY843" s="134"/>
    </row>
    <row r="844" spans="77:77" ht="14.25">
      <c r="BY844" s="134"/>
    </row>
    <row r="845" spans="77:77" ht="14.25">
      <c r="BY845" s="134"/>
    </row>
    <row r="846" spans="77:77" ht="14.25">
      <c r="BY846" s="134"/>
    </row>
    <row r="847" spans="77:77" ht="14.25">
      <c r="BY847" s="134"/>
    </row>
    <row r="848" spans="77:77" ht="14.25">
      <c r="BY848" s="134"/>
    </row>
    <row r="849" spans="77:77" ht="14.25">
      <c r="BY849" s="134"/>
    </row>
    <row r="850" spans="77:77" ht="14.25">
      <c r="BY850" s="134"/>
    </row>
    <row r="851" spans="77:77" ht="14.25">
      <c r="BY851" s="134"/>
    </row>
    <row r="852" spans="77:77" ht="14.25">
      <c r="BY852" s="134"/>
    </row>
    <row r="853" spans="77:77" ht="14.25">
      <c r="BY853" s="134"/>
    </row>
    <row r="854" spans="77:77" ht="14.25">
      <c r="BY854" s="134"/>
    </row>
    <row r="855" spans="77:77" ht="14.25">
      <c r="BY855" s="134"/>
    </row>
    <row r="856" spans="77:77" ht="14.25">
      <c r="BY856" s="134"/>
    </row>
    <row r="857" spans="77:77" ht="14.25">
      <c r="BY857" s="134"/>
    </row>
    <row r="858" spans="77:77" ht="14.25">
      <c r="BY858" s="134"/>
    </row>
    <row r="859" spans="77:77" ht="14.25">
      <c r="BY859" s="134"/>
    </row>
    <row r="860" spans="77:77" ht="14.25">
      <c r="BY860" s="134"/>
    </row>
    <row r="861" spans="77:77" ht="14.25">
      <c r="BY861" s="134"/>
    </row>
    <row r="862" spans="77:77" ht="14.25">
      <c r="BY862" s="134"/>
    </row>
    <row r="863" spans="77:77" ht="14.25">
      <c r="BY863" s="134"/>
    </row>
    <row r="864" spans="77:77" ht="14.25">
      <c r="BY864" s="134"/>
    </row>
    <row r="865" spans="77:77" ht="14.25">
      <c r="BY865" s="134"/>
    </row>
    <row r="866" spans="77:77" ht="14.25">
      <c r="BY866" s="134"/>
    </row>
    <row r="867" spans="77:77" ht="14.25">
      <c r="BY867" s="134"/>
    </row>
    <row r="868" spans="77:77" ht="14.25">
      <c r="BY868" s="134"/>
    </row>
    <row r="869" spans="77:77" ht="14.25">
      <c r="BY869" s="134"/>
    </row>
    <row r="870" spans="77:77" ht="14.25">
      <c r="BY870" s="134"/>
    </row>
    <row r="871" spans="77:77" ht="14.25">
      <c r="BY871" s="134"/>
    </row>
    <row r="872" spans="77:77" ht="14.25">
      <c r="BY872" s="134"/>
    </row>
    <row r="873" spans="77:77" ht="14.25">
      <c r="BY873" s="134"/>
    </row>
    <row r="874" spans="77:77" ht="14.25">
      <c r="BY874" s="134"/>
    </row>
    <row r="875" spans="77:77" ht="14.25">
      <c r="BY875" s="134"/>
    </row>
    <row r="876" spans="77:77" ht="14.25">
      <c r="BY876" s="134"/>
    </row>
    <row r="877" spans="77:77" ht="14.25">
      <c r="BY877" s="134"/>
    </row>
    <row r="878" spans="77:77" ht="14.25">
      <c r="BY878" s="134"/>
    </row>
    <row r="879" spans="77:77" ht="14.25">
      <c r="BY879" s="134"/>
    </row>
    <row r="880" spans="77:77" ht="14.25">
      <c r="BY880" s="134"/>
    </row>
    <row r="881" spans="77:77" ht="14.25">
      <c r="BY881" s="134"/>
    </row>
    <row r="882" spans="77:77" ht="14.25">
      <c r="BY882" s="134"/>
    </row>
    <row r="883" spans="77:77" ht="14.25">
      <c r="BY883" s="134"/>
    </row>
    <row r="884" spans="77:77" ht="14.25">
      <c r="BY884" s="134"/>
    </row>
    <row r="885" spans="77:77" ht="14.25">
      <c r="BY885" s="134"/>
    </row>
    <row r="886" spans="77:77" ht="14.25">
      <c r="BY886" s="134"/>
    </row>
    <row r="887" spans="77:77" ht="14.25">
      <c r="BY887" s="134"/>
    </row>
    <row r="888" spans="77:77" ht="14.25">
      <c r="BY888" s="134"/>
    </row>
    <row r="889" spans="77:77" ht="14.25">
      <c r="BY889" s="134"/>
    </row>
    <row r="890" spans="77:77" ht="14.25">
      <c r="BY890" s="134"/>
    </row>
    <row r="891" spans="77:77" ht="14.25">
      <c r="BY891" s="134"/>
    </row>
    <row r="892" spans="77:77" ht="14.25">
      <c r="BY892" s="134"/>
    </row>
    <row r="893" spans="77:77" ht="14.25">
      <c r="BY893" s="134"/>
    </row>
    <row r="894" spans="77:77" ht="14.25">
      <c r="BY894" s="134"/>
    </row>
    <row r="895" spans="77:77" ht="14.25">
      <c r="BY895" s="134"/>
    </row>
    <row r="896" spans="77:77" ht="14.25">
      <c r="BY896" s="134"/>
    </row>
    <row r="897" spans="77:77" ht="14.25">
      <c r="BY897" s="134"/>
    </row>
    <row r="898" spans="77:77" ht="14.25">
      <c r="BY898" s="134"/>
    </row>
    <row r="899" spans="77:77" ht="14.25">
      <c r="BY899" s="134"/>
    </row>
    <row r="900" spans="77:77" ht="14.25">
      <c r="BY900" s="134"/>
    </row>
    <row r="901" spans="77:77" ht="14.25">
      <c r="BY901" s="134"/>
    </row>
    <row r="902" spans="77:77" ht="14.25">
      <c r="BY902" s="134"/>
    </row>
    <row r="903" spans="77:77" ht="14.25">
      <c r="BY903" s="134"/>
    </row>
    <row r="904" spans="77:77" ht="14.25">
      <c r="BY904" s="134"/>
    </row>
    <row r="905" spans="77:77" ht="14.25">
      <c r="BY905" s="134"/>
    </row>
    <row r="906" spans="77:77" ht="14.25">
      <c r="BY906" s="134"/>
    </row>
    <row r="907" spans="77:77" ht="14.25">
      <c r="BY907" s="134"/>
    </row>
    <row r="908" spans="77:77" ht="14.25">
      <c r="BY908" s="134"/>
    </row>
    <row r="909" spans="77:77" ht="14.25">
      <c r="BY909" s="134"/>
    </row>
    <row r="910" spans="77:77" ht="14.25">
      <c r="BY910" s="134"/>
    </row>
    <row r="911" spans="77:77" ht="14.25">
      <c r="BY911" s="134"/>
    </row>
    <row r="912" spans="77:77" ht="14.25">
      <c r="BY912" s="134"/>
    </row>
    <row r="913" spans="77:77" ht="14.25">
      <c r="BY913" s="134"/>
    </row>
    <row r="914" spans="77:77" ht="14.25">
      <c r="BY914" s="134"/>
    </row>
    <row r="915" spans="77:77" ht="14.25">
      <c r="BY915" s="134"/>
    </row>
    <row r="916" spans="77:77" ht="14.25">
      <c r="BY916" s="134"/>
    </row>
    <row r="917" spans="77:77" ht="14.25">
      <c r="BY917" s="134"/>
    </row>
    <row r="918" spans="77:77" ht="14.25">
      <c r="BY918" s="134"/>
    </row>
    <row r="919" spans="77:77" ht="14.25">
      <c r="BY919" s="134"/>
    </row>
    <row r="920" spans="77:77" ht="14.25">
      <c r="BY920" s="134"/>
    </row>
    <row r="921" spans="77:77" ht="14.25">
      <c r="BY921" s="134"/>
    </row>
    <row r="922" spans="77:77" ht="14.25">
      <c r="BY922" s="134"/>
    </row>
    <row r="923" spans="77:77" ht="14.25">
      <c r="BY923" s="134"/>
    </row>
    <row r="924" spans="77:77" ht="14.25">
      <c r="BY924" s="134"/>
    </row>
    <row r="925" spans="77:77" ht="14.25">
      <c r="BY925" s="134"/>
    </row>
    <row r="926" spans="77:77" ht="14.25">
      <c r="BY926" s="134"/>
    </row>
    <row r="927" spans="77:77" ht="14.25">
      <c r="BY927" s="134"/>
    </row>
    <row r="928" spans="77:77" ht="14.25">
      <c r="BY928" s="134"/>
    </row>
    <row r="929" spans="77:77" ht="14.25">
      <c r="BY929" s="134"/>
    </row>
    <row r="930" spans="77:77" ht="14.25">
      <c r="BY930" s="134"/>
    </row>
    <row r="931" spans="77:77" ht="14.25">
      <c r="BY931" s="134"/>
    </row>
    <row r="932" spans="77:77" ht="14.25">
      <c r="BY932" s="134"/>
    </row>
    <row r="933" spans="77:77" ht="14.25">
      <c r="BY933" s="134"/>
    </row>
    <row r="934" spans="77:77" ht="14.25">
      <c r="BY934" s="134"/>
    </row>
    <row r="935" spans="77:77" ht="14.25">
      <c r="BY935" s="134"/>
    </row>
    <row r="936" spans="77:77" ht="14.25">
      <c r="BY936" s="134"/>
    </row>
    <row r="937" spans="77:77" ht="14.25">
      <c r="BY937" s="134"/>
    </row>
    <row r="938" spans="77:77" ht="14.25">
      <c r="BY938" s="134"/>
    </row>
    <row r="939" spans="77:77" ht="14.25">
      <c r="BY939" s="134"/>
    </row>
    <row r="940" spans="77:77" ht="14.25">
      <c r="BY940" s="134"/>
    </row>
    <row r="941" spans="77:77" ht="14.25">
      <c r="BY941" s="134"/>
    </row>
    <row r="942" spans="77:77" ht="14.25">
      <c r="BY942" s="134"/>
    </row>
    <row r="943" spans="77:77" ht="14.25">
      <c r="BY943" s="134"/>
    </row>
    <row r="944" spans="77:77" ht="14.25">
      <c r="BY944" s="134"/>
    </row>
    <row r="945" spans="77:77" ht="14.25">
      <c r="BY945" s="134"/>
    </row>
    <row r="946" spans="77:77" ht="14.25">
      <c r="BY946" s="134"/>
    </row>
    <row r="947" spans="77:77" ht="14.25">
      <c r="BY947" s="134"/>
    </row>
    <row r="948" spans="77:77" ht="14.25">
      <c r="BY948" s="134"/>
    </row>
    <row r="949" spans="77:77" ht="14.25">
      <c r="BY949" s="134"/>
    </row>
    <row r="950" spans="77:77" ht="14.25">
      <c r="BY950" s="134"/>
    </row>
    <row r="951" spans="77:77" ht="14.25">
      <c r="BY951" s="134"/>
    </row>
    <row r="952" spans="77:77" ht="14.25">
      <c r="BY952" s="134"/>
    </row>
    <row r="953" spans="77:77" ht="14.25">
      <c r="BY953" s="134"/>
    </row>
    <row r="954" spans="77:77" ht="14.25">
      <c r="BY954" s="134"/>
    </row>
    <row r="955" spans="77:77" ht="14.25">
      <c r="BY955" s="134"/>
    </row>
    <row r="956" spans="77:77" ht="14.25">
      <c r="BY956" s="134"/>
    </row>
    <row r="957" spans="77:77" ht="14.25">
      <c r="BY957" s="134"/>
    </row>
    <row r="958" spans="77:77" ht="14.25">
      <c r="BY958" s="134"/>
    </row>
    <row r="959" spans="77:77" ht="14.25">
      <c r="BY959" s="134"/>
    </row>
    <row r="960" spans="77:77" ht="14.25">
      <c r="BY960" s="134"/>
    </row>
    <row r="961" spans="77:77" ht="14.25">
      <c r="BY961" s="134"/>
    </row>
    <row r="962" spans="77:77" ht="14.25">
      <c r="BY962" s="134"/>
    </row>
    <row r="963" spans="77:77" ht="14.25">
      <c r="BY963" s="134"/>
    </row>
    <row r="964" spans="77:77" ht="14.25">
      <c r="BY964" s="134"/>
    </row>
    <row r="965" spans="77:77" ht="14.25">
      <c r="BY965" s="134"/>
    </row>
    <row r="966" spans="77:77" ht="14.25">
      <c r="BY966" s="134"/>
    </row>
    <row r="967" spans="77:77" ht="14.25">
      <c r="BY967" s="134"/>
    </row>
    <row r="968" spans="77:77" ht="14.25">
      <c r="BY968" s="134"/>
    </row>
    <row r="969" spans="77:77" ht="14.25">
      <c r="BY969" s="134"/>
    </row>
    <row r="970" spans="77:77" ht="14.25">
      <c r="BY970" s="134"/>
    </row>
    <row r="971" spans="77:77" ht="14.25">
      <c r="BY971" s="134"/>
    </row>
    <row r="972" spans="77:77" ht="14.25">
      <c r="BY972" s="134"/>
    </row>
    <row r="973" spans="77:77" ht="14.25">
      <c r="BY973" s="134"/>
    </row>
    <row r="974" spans="77:77" ht="14.25">
      <c r="BY974" s="134"/>
    </row>
    <row r="975" spans="77:77" ht="14.25">
      <c r="BY975" s="134"/>
    </row>
    <row r="976" spans="77:77" ht="14.25">
      <c r="BY976" s="134"/>
    </row>
    <row r="977" spans="77:77" ht="14.25">
      <c r="BY977" s="134"/>
    </row>
    <row r="978" spans="77:77" ht="14.25">
      <c r="BY978" s="134"/>
    </row>
    <row r="979" spans="77:77" ht="14.25">
      <c r="BY979" s="134"/>
    </row>
    <row r="980" spans="77:77" ht="14.25">
      <c r="BY980" s="134"/>
    </row>
    <row r="981" spans="77:77" ht="14.25">
      <c r="BY981" s="134"/>
    </row>
    <row r="982" spans="77:77" ht="14.25">
      <c r="BY982" s="134"/>
    </row>
    <row r="983" spans="77:77" ht="14.25">
      <c r="BY983" s="134"/>
    </row>
    <row r="984" spans="77:77" ht="14.25">
      <c r="BY984" s="134"/>
    </row>
    <row r="985" spans="77:77" ht="14.25">
      <c r="BY985" s="134"/>
    </row>
    <row r="986" spans="77:77" ht="14.25">
      <c r="BY986" s="134"/>
    </row>
    <row r="987" spans="77:77" ht="14.25">
      <c r="BY987" s="134"/>
    </row>
    <row r="988" spans="77:77" ht="14.25">
      <c r="BY988" s="134"/>
    </row>
    <row r="989" spans="77:77" ht="14.25">
      <c r="BY989" s="134"/>
    </row>
    <row r="990" spans="77:77" ht="14.25">
      <c r="BY990" s="134"/>
    </row>
    <row r="991" spans="77:77" ht="14.25">
      <c r="BY991" s="134"/>
    </row>
    <row r="992" spans="77:77" ht="14.25">
      <c r="BY992" s="134"/>
    </row>
    <row r="993" spans="77:77" ht="14.25">
      <c r="BY993" s="134"/>
    </row>
    <row r="994" spans="77:77" ht="14.25">
      <c r="BY994" s="134"/>
    </row>
    <row r="995" spans="77:77" ht="14.25">
      <c r="BY995" s="134"/>
    </row>
    <row r="996" spans="77:77" ht="14.25">
      <c r="BY996" s="134"/>
    </row>
    <row r="997" spans="77:77" ht="14.25">
      <c r="BY997" s="134"/>
    </row>
    <row r="998" spans="77:77" ht="14.25">
      <c r="BY998" s="134"/>
    </row>
    <row r="999" spans="77:77" ht="14.25">
      <c r="BY999" s="134"/>
    </row>
    <row r="1000" spans="77:77" ht="14.25">
      <c r="BY1000" s="134"/>
    </row>
    <row r="1001" spans="77:77" ht="14.25">
      <c r="BY1001" s="134"/>
    </row>
    <row r="1002" spans="77:77" ht="14.25">
      <c r="BY1002" s="134"/>
    </row>
    <row r="1003" spans="77:77" ht="14.25">
      <c r="BY1003" s="134"/>
    </row>
    <row r="1004" spans="77:77" ht="14.25">
      <c r="BY1004" s="134"/>
    </row>
    <row r="1005" spans="77:77" ht="14.25">
      <c r="BY1005" s="134"/>
    </row>
    <row r="1006" spans="77:77" ht="14.25">
      <c r="BY1006" s="134"/>
    </row>
    <row r="1007" spans="77:77" ht="14.25">
      <c r="BY1007" s="134"/>
    </row>
    <row r="1008" spans="77:77" ht="14.25">
      <c r="BY1008" s="134"/>
    </row>
    <row r="1009" spans="77:77" ht="14.25">
      <c r="BY1009" s="134"/>
    </row>
    <row r="1010" spans="77:77" ht="14.25">
      <c r="BY1010" s="134"/>
    </row>
    <row r="1011" spans="77:77" ht="14.25">
      <c r="BY1011" s="134"/>
    </row>
    <row r="1012" spans="77:77" ht="14.25">
      <c r="BY1012" s="134"/>
    </row>
    <row r="1013" spans="77:77" ht="14.25">
      <c r="BY1013" s="134"/>
    </row>
    <row r="1014" spans="77:77" ht="14.25">
      <c r="BY1014" s="134"/>
    </row>
    <row r="1015" spans="77:77" ht="14.25">
      <c r="BY1015" s="134"/>
    </row>
    <row r="1016" spans="77:77" ht="14.25">
      <c r="BY1016" s="134"/>
    </row>
    <row r="1017" spans="77:77" ht="14.25">
      <c r="BY1017" s="134"/>
    </row>
    <row r="1018" spans="77:77" ht="14.25">
      <c r="BY1018" s="134"/>
    </row>
    <row r="1019" spans="77:77" ht="14.25">
      <c r="BY1019" s="134"/>
    </row>
    <row r="1020" spans="77:77" ht="14.25">
      <c r="BY1020" s="134"/>
    </row>
    <row r="1021" spans="77:77" ht="14.25">
      <c r="BY1021" s="134"/>
    </row>
    <row r="1022" spans="77:77" ht="14.25">
      <c r="BY1022" s="134"/>
    </row>
    <row r="1023" spans="77:77" ht="14.25">
      <c r="BY1023" s="134"/>
    </row>
    <row r="1024" spans="77:77" ht="14.25">
      <c r="BY1024" s="134"/>
    </row>
    <row r="1025" spans="77:77" ht="14.25">
      <c r="BY1025" s="134"/>
    </row>
    <row r="1026" spans="77:77" ht="14.25">
      <c r="BY1026" s="134"/>
    </row>
    <row r="1027" spans="77:77" ht="14.25">
      <c r="BY1027" s="134"/>
    </row>
    <row r="1028" spans="77:77" ht="14.25">
      <c r="BY1028" s="134"/>
    </row>
    <row r="1029" spans="77:77" ht="14.25">
      <c r="BY1029" s="134"/>
    </row>
    <row r="1030" spans="77:77" ht="14.25">
      <c r="BY1030" s="134"/>
    </row>
    <row r="1031" spans="77:77" ht="14.25">
      <c r="BY1031" s="134"/>
    </row>
    <row r="1032" spans="77:77" ht="14.25">
      <c r="BY1032" s="134"/>
    </row>
    <row r="1033" spans="77:77" ht="14.25">
      <c r="BY1033" s="134"/>
    </row>
    <row r="1034" spans="77:77" ht="14.25">
      <c r="BY1034" s="134"/>
    </row>
    <row r="1035" spans="77:77" ht="14.25">
      <c r="BY1035" s="134"/>
    </row>
    <row r="1036" spans="77:77" ht="14.25">
      <c r="BY1036" s="134"/>
    </row>
    <row r="1037" spans="77:77" ht="14.25">
      <c r="BY1037" s="134"/>
    </row>
    <row r="1038" spans="77:77" ht="14.25">
      <c r="BY1038" s="134"/>
    </row>
    <row r="1039" spans="77:77" ht="14.25">
      <c r="BY1039" s="134"/>
    </row>
    <row r="1040" spans="77:77" ht="14.25">
      <c r="BY1040" s="134"/>
    </row>
    <row r="1041" spans="77:77" ht="14.25">
      <c r="BY1041" s="134"/>
    </row>
    <row r="1042" spans="77:77" ht="14.25">
      <c r="BY1042" s="134"/>
    </row>
    <row r="1043" spans="77:77" ht="14.25">
      <c r="BY1043" s="134"/>
    </row>
    <row r="1044" spans="77:77" ht="14.25">
      <c r="BY1044" s="134"/>
    </row>
    <row r="1045" spans="77:77" ht="14.25">
      <c r="BY1045" s="134"/>
    </row>
    <row r="1046" spans="77:77" ht="14.25">
      <c r="BY1046" s="134"/>
    </row>
    <row r="1047" spans="77:77" ht="14.25">
      <c r="BY1047" s="134"/>
    </row>
    <row r="1048" spans="77:77" ht="14.25">
      <c r="BY1048" s="134"/>
    </row>
    <row r="1049" spans="77:77" ht="14.25">
      <c r="BY1049" s="134"/>
    </row>
    <row r="1050" spans="77:77" ht="14.25">
      <c r="BY1050" s="134"/>
    </row>
    <row r="1051" spans="77:77" ht="14.25">
      <c r="BY1051" s="134"/>
    </row>
    <row r="1052" spans="77:77" ht="14.25">
      <c r="BY1052" s="134"/>
    </row>
    <row r="1053" spans="77:77" ht="14.25">
      <c r="BY1053" s="134"/>
    </row>
    <row r="1054" spans="77:77" ht="14.25">
      <c r="BY1054" s="134"/>
    </row>
    <row r="1055" spans="77:77" ht="14.25">
      <c r="BY1055" s="134"/>
    </row>
    <row r="1056" spans="77:77" ht="14.25">
      <c r="BY1056" s="134"/>
    </row>
    <row r="1057" spans="77:77" ht="14.25">
      <c r="BY1057" s="134"/>
    </row>
    <row r="1058" spans="77:77" ht="14.25">
      <c r="BY1058" s="134"/>
    </row>
    <row r="1059" spans="77:77" ht="14.25">
      <c r="BY1059" s="134"/>
    </row>
    <row r="1060" spans="77:77" ht="14.25">
      <c r="BY1060" s="134"/>
    </row>
    <row r="1061" spans="77:77" ht="14.25">
      <c r="BY1061" s="134"/>
    </row>
    <row r="1062" spans="77:77" ht="14.25">
      <c r="BY1062" s="134"/>
    </row>
    <row r="1063" spans="77:77" ht="14.25">
      <c r="BY1063" s="134"/>
    </row>
    <row r="1064" spans="77:77" ht="14.25">
      <c r="BY1064" s="134"/>
    </row>
    <row r="1065" spans="77:77" ht="14.25">
      <c r="BY1065" s="134"/>
    </row>
    <row r="1066" spans="77:77" ht="14.25">
      <c r="BY1066" s="134"/>
    </row>
    <row r="1067" spans="77:77" ht="14.25">
      <c r="BY1067" s="134"/>
    </row>
    <row r="1068" spans="77:77" ht="14.25">
      <c r="BY1068" s="134"/>
    </row>
    <row r="1069" spans="77:77" ht="14.25">
      <c r="BY1069" s="134"/>
    </row>
    <row r="1070" spans="77:77" ht="14.25">
      <c r="BY1070" s="134"/>
    </row>
    <row r="1071" spans="77:77" ht="14.25">
      <c r="BY1071" s="134"/>
    </row>
    <row r="1072" spans="77:77" ht="14.25">
      <c r="BY1072" s="134"/>
    </row>
    <row r="1073" spans="77:77" ht="14.25">
      <c r="BY1073" s="134"/>
    </row>
    <row r="1074" spans="77:77" ht="14.25">
      <c r="BY1074" s="134"/>
    </row>
    <row r="1075" spans="77:77" ht="14.25">
      <c r="BY1075" s="134"/>
    </row>
    <row r="1076" spans="77:77" ht="14.25">
      <c r="BY1076" s="134"/>
    </row>
    <row r="1077" spans="77:77" ht="14.25">
      <c r="BY1077" s="134"/>
    </row>
    <row r="1078" spans="77:77" ht="14.25">
      <c r="BY1078" s="134"/>
    </row>
    <row r="1079" spans="77:77" ht="14.25">
      <c r="BY1079" s="134"/>
    </row>
    <row r="1080" spans="77:77" ht="14.25">
      <c r="BY1080" s="134"/>
    </row>
    <row r="1081" spans="77:77" ht="14.25">
      <c r="BY1081" s="134"/>
    </row>
    <row r="1082" spans="77:77" ht="14.25">
      <c r="BY1082" s="134"/>
    </row>
    <row r="1083" spans="77:77" ht="14.25">
      <c r="BY1083" s="134"/>
    </row>
    <row r="1084" spans="77:77" ht="14.25">
      <c r="BY1084" s="134"/>
    </row>
    <row r="1085" spans="77:77" ht="14.25">
      <c r="BY1085" s="134"/>
    </row>
    <row r="1086" spans="77:77" ht="14.25">
      <c r="BY1086" s="134"/>
    </row>
    <row r="1087" spans="77:77" ht="14.25">
      <c r="BY1087" s="134"/>
    </row>
    <row r="1088" spans="77:77" ht="14.25">
      <c r="BY1088" s="134"/>
    </row>
    <row r="1089" spans="77:77" ht="14.25">
      <c r="BY1089" s="134"/>
    </row>
    <row r="1090" spans="77:77" ht="14.25">
      <c r="BY1090" s="134"/>
    </row>
    <row r="1091" spans="77:77" ht="14.25">
      <c r="BY1091" s="134"/>
    </row>
    <row r="1092" spans="77:77" ht="14.25">
      <c r="BY1092" s="134"/>
    </row>
    <row r="1093" spans="77:77" ht="14.25">
      <c r="BY1093" s="134"/>
    </row>
    <row r="1094" spans="77:77" ht="14.25">
      <c r="BY1094" s="134"/>
    </row>
    <row r="1095" spans="77:77" ht="14.25">
      <c r="BY1095" s="134"/>
    </row>
    <row r="1096" spans="77:77" ht="14.25">
      <c r="BY1096" s="134"/>
    </row>
    <row r="1097" spans="77:77" ht="14.25">
      <c r="BY1097" s="134"/>
    </row>
    <row r="1098" spans="77:77" ht="14.25">
      <c r="BY1098" s="134"/>
    </row>
    <row r="1099" spans="77:77" ht="14.25">
      <c r="BY1099" s="134"/>
    </row>
    <row r="1100" spans="77:77" ht="14.25">
      <c r="BY1100" s="134"/>
    </row>
    <row r="1101" spans="77:77" ht="14.25">
      <c r="BY1101" s="134"/>
    </row>
    <row r="1102" spans="77:77" ht="14.25">
      <c r="BY1102" s="134"/>
    </row>
    <row r="1103" spans="77:77" ht="14.25">
      <c r="BY1103" s="134"/>
    </row>
    <row r="1104" spans="77:77" ht="14.25">
      <c r="BY1104" s="134"/>
    </row>
    <row r="1105" spans="77:77" ht="14.25">
      <c r="BY1105" s="134"/>
    </row>
    <row r="1106" spans="77:77" ht="14.25">
      <c r="BY1106" s="134"/>
    </row>
    <row r="1107" spans="77:77" ht="14.25">
      <c r="BY1107" s="134"/>
    </row>
    <row r="1108" spans="77:77" ht="14.25">
      <c r="BY1108" s="134"/>
    </row>
    <row r="1109" spans="77:77" ht="14.25">
      <c r="BY1109" s="134"/>
    </row>
    <row r="1110" spans="77:77" ht="14.25">
      <c r="BY1110" s="134"/>
    </row>
    <row r="1111" spans="77:77" ht="14.25">
      <c r="BY1111" s="134"/>
    </row>
    <row r="1112" spans="77:77" ht="14.25">
      <c r="BY1112" s="134"/>
    </row>
    <row r="1113" spans="77:77" ht="14.25">
      <c r="BY1113" s="134"/>
    </row>
    <row r="1114" spans="77:77" ht="14.25">
      <c r="BY1114" s="134"/>
    </row>
    <row r="1115" spans="77:77" ht="14.25">
      <c r="BY1115" s="134"/>
    </row>
    <row r="1116" spans="77:77" ht="14.25">
      <c r="BY1116" s="134"/>
    </row>
    <row r="1117" spans="77:77" ht="14.25">
      <c r="BY1117" s="134"/>
    </row>
    <row r="1118" spans="77:77" ht="14.25">
      <c r="BY1118" s="134"/>
    </row>
    <row r="1119" spans="77:77" ht="14.25">
      <c r="BY1119" s="134"/>
    </row>
    <row r="1120" spans="77:77" ht="14.25">
      <c r="BY1120" s="134"/>
    </row>
    <row r="1121" spans="77:77" ht="14.25">
      <c r="BY1121" s="134"/>
    </row>
    <row r="1122" spans="77:77" ht="14.25">
      <c r="BY1122" s="134"/>
    </row>
    <row r="1123" spans="77:77" ht="14.25">
      <c r="BY1123" s="134"/>
    </row>
    <row r="1124" spans="77:77" ht="14.25">
      <c r="BY1124" s="134"/>
    </row>
    <row r="1125" spans="77:77" ht="14.25">
      <c r="BY1125" s="134"/>
    </row>
    <row r="1126" spans="77:77" ht="14.25">
      <c r="BY1126" s="134"/>
    </row>
    <row r="1127" spans="77:77" ht="14.25">
      <c r="BY1127" s="134"/>
    </row>
    <row r="1128" spans="77:77" ht="14.25">
      <c r="BY1128" s="134"/>
    </row>
    <row r="1129" spans="77:77" ht="14.25">
      <c r="BY1129" s="134"/>
    </row>
    <row r="1130" spans="77:77" ht="14.25">
      <c r="BY1130" s="134"/>
    </row>
    <row r="1131" spans="77:77" ht="14.25">
      <c r="BY1131" s="134"/>
    </row>
    <row r="1132" spans="77:77" ht="14.25">
      <c r="BY1132" s="134"/>
    </row>
    <row r="1133" spans="77:77" ht="14.25">
      <c r="BY1133" s="134"/>
    </row>
    <row r="1134" spans="77:77" ht="14.25">
      <c r="BY1134" s="134"/>
    </row>
    <row r="1135" spans="77:77" ht="14.25">
      <c r="BY1135" s="134"/>
    </row>
    <row r="1136" spans="77:77" ht="14.25">
      <c r="BY1136" s="134"/>
    </row>
    <row r="1137" spans="77:77" ht="14.25">
      <c r="BY1137" s="134"/>
    </row>
    <row r="1138" spans="77:77" ht="14.25">
      <c r="BY1138" s="134"/>
    </row>
    <row r="1139" spans="77:77" ht="14.25">
      <c r="BY1139" s="134"/>
    </row>
    <row r="1140" spans="77:77" ht="14.25">
      <c r="BY1140" s="134"/>
    </row>
    <row r="1141" spans="77:77" ht="14.25">
      <c r="BY1141" s="134"/>
    </row>
    <row r="1142" spans="77:77" ht="14.25">
      <c r="BY1142" s="134"/>
    </row>
    <row r="1143" spans="77:77" ht="14.25">
      <c r="BY1143" s="134"/>
    </row>
    <row r="1144" spans="77:77" ht="14.25">
      <c r="BY1144" s="134"/>
    </row>
    <row r="1145" spans="77:77" ht="14.25">
      <c r="BY1145" s="134"/>
    </row>
    <row r="1146" spans="77:77" ht="14.25">
      <c r="BY1146" s="134"/>
    </row>
    <row r="1147" spans="77:77" ht="14.25">
      <c r="BY1147" s="134"/>
    </row>
    <row r="1148" spans="77:77" ht="14.25">
      <c r="BY1148" s="134"/>
    </row>
    <row r="1149" spans="77:77" ht="14.25">
      <c r="BY1149" s="134"/>
    </row>
    <row r="1150" spans="77:77" ht="14.25">
      <c r="BY1150" s="134"/>
    </row>
    <row r="1151" spans="77:77" ht="14.25">
      <c r="BY1151" s="134"/>
    </row>
    <row r="1152" spans="77:77" ht="14.25">
      <c r="BY1152" s="134"/>
    </row>
    <row r="1153" spans="77:77" ht="14.25">
      <c r="BY1153" s="134"/>
    </row>
    <row r="1154" spans="77:77" ht="14.25">
      <c r="BY1154" s="134"/>
    </row>
    <row r="1155" spans="77:77" ht="14.25">
      <c r="BY1155" s="134"/>
    </row>
    <row r="1156" spans="77:77" ht="14.25">
      <c r="BY1156" s="134"/>
    </row>
    <row r="1157" spans="77:77" ht="14.25">
      <c r="BY1157" s="134"/>
    </row>
    <row r="1158" spans="77:77" ht="14.25">
      <c r="BY1158" s="134"/>
    </row>
    <row r="1159" spans="77:77" ht="14.25">
      <c r="BY1159" s="134"/>
    </row>
    <row r="1160" spans="77:77" ht="14.25">
      <c r="BY1160" s="134"/>
    </row>
    <row r="1161" spans="77:77" ht="14.25">
      <c r="BY1161" s="134"/>
    </row>
    <row r="1162" spans="77:77" ht="14.25">
      <c r="BY1162" s="134"/>
    </row>
    <row r="1163" spans="77:77" ht="14.25">
      <c r="BY1163" s="134"/>
    </row>
    <row r="1164" spans="77:77" ht="14.25">
      <c r="BY1164" s="134"/>
    </row>
    <row r="1165" spans="77:77" ht="14.25">
      <c r="BY1165" s="134"/>
    </row>
    <row r="1166" spans="77:77" ht="14.25">
      <c r="BY1166" s="134"/>
    </row>
    <row r="1167" spans="77:77" ht="14.25">
      <c r="BY1167" s="134"/>
    </row>
    <row r="1168" spans="77:77" ht="14.25">
      <c r="BY1168" s="134"/>
    </row>
    <row r="1169" spans="77:77" ht="14.25">
      <c r="BY1169" s="134"/>
    </row>
    <row r="1170" spans="77:77" ht="14.25">
      <c r="BY1170" s="134"/>
    </row>
    <row r="1171" spans="77:77" ht="14.25">
      <c r="BY1171" s="134"/>
    </row>
    <row r="1172" spans="77:77" ht="14.25">
      <c r="BY1172" s="134"/>
    </row>
    <row r="1173" spans="77:77" ht="14.25">
      <c r="BY1173" s="134"/>
    </row>
    <row r="1174" spans="77:77" ht="14.25">
      <c r="BY1174" s="134"/>
    </row>
    <row r="1175" spans="77:77" ht="14.25">
      <c r="BY1175" s="134"/>
    </row>
    <row r="1176" spans="77:77" ht="14.25">
      <c r="BY1176" s="134"/>
    </row>
    <row r="1177" spans="77:77" ht="14.25">
      <c r="BY1177" s="134"/>
    </row>
    <row r="1178" spans="77:77" ht="14.25">
      <c r="BY1178" s="134"/>
    </row>
    <row r="1179" spans="77:77" ht="14.25">
      <c r="BY1179" s="134"/>
    </row>
    <row r="1180" spans="77:77" ht="14.25">
      <c r="BY1180" s="134"/>
    </row>
    <row r="1181" spans="77:77" ht="14.25">
      <c r="BY1181" s="134"/>
    </row>
    <row r="1182" spans="77:77" ht="14.25">
      <c r="BY1182" s="134"/>
    </row>
    <row r="1183" spans="77:77" ht="14.25">
      <c r="BY1183" s="134"/>
    </row>
    <row r="1184" spans="77:77" ht="14.25">
      <c r="BY1184" s="134"/>
    </row>
    <row r="1185" spans="77:77" ht="14.25">
      <c r="BY1185" s="134"/>
    </row>
    <row r="1186" spans="77:77" ht="14.25">
      <c r="BY1186" s="134"/>
    </row>
    <row r="1187" spans="77:77" ht="14.25">
      <c r="BY1187" s="134"/>
    </row>
    <row r="1188" spans="77:77" ht="14.25">
      <c r="BY1188" s="134"/>
    </row>
    <row r="1189" spans="77:77" ht="14.25">
      <c r="BY1189" s="134"/>
    </row>
    <row r="1190" spans="77:77" ht="14.25">
      <c r="BY1190" s="134"/>
    </row>
    <row r="1191" spans="77:77" ht="14.25">
      <c r="BY1191" s="134"/>
    </row>
    <row r="1192" spans="77:77" ht="14.25">
      <c r="BY1192" s="134"/>
    </row>
    <row r="1193" spans="77:77" ht="14.25">
      <c r="BY1193" s="134"/>
    </row>
    <row r="1194" spans="77:77" ht="14.25">
      <c r="BY1194" s="134"/>
    </row>
    <row r="1195" spans="77:77" ht="14.25">
      <c r="BY1195" s="134"/>
    </row>
    <row r="1196" spans="77:77" ht="14.25">
      <c r="BY1196" s="134"/>
    </row>
    <row r="1197" spans="77:77" ht="14.25">
      <c r="BY1197" s="134"/>
    </row>
    <row r="1198" spans="77:77" ht="14.25">
      <c r="BY1198" s="134"/>
    </row>
    <row r="1199" spans="77:77" ht="14.25">
      <c r="BY1199" s="134"/>
    </row>
    <row r="1200" spans="77:77" ht="14.25">
      <c r="BY1200" s="134"/>
    </row>
    <row r="1201" spans="77:77" ht="14.25">
      <c r="BY1201" s="134"/>
    </row>
    <row r="1202" spans="77:77" ht="14.25">
      <c r="BY1202" s="134"/>
    </row>
    <row r="1203" spans="77:77" ht="14.25">
      <c r="BY1203" s="134"/>
    </row>
    <row r="1204" spans="77:77" ht="14.25">
      <c r="BY1204" s="134"/>
    </row>
    <row r="1205" spans="77:77" ht="14.25">
      <c r="BY1205" s="134"/>
    </row>
    <row r="1206" spans="77:77" ht="14.25">
      <c r="BY1206" s="134"/>
    </row>
    <row r="1207" spans="77:77" ht="14.25">
      <c r="BY1207" s="134"/>
    </row>
    <row r="1208" spans="77:77" ht="14.25">
      <c r="BY1208" s="134"/>
    </row>
    <row r="1209" spans="77:77" ht="14.25">
      <c r="BY1209" s="134"/>
    </row>
    <row r="1210" spans="77:77" ht="14.25">
      <c r="BY1210" s="134"/>
    </row>
    <row r="1211" spans="77:77" ht="14.25">
      <c r="BY1211" s="134"/>
    </row>
    <row r="1212" spans="77:77" ht="14.25">
      <c r="BY1212" s="134"/>
    </row>
    <row r="1213" spans="77:77" ht="14.25">
      <c r="BY1213" s="134"/>
    </row>
    <row r="1214" spans="77:77" ht="14.25">
      <c r="BY1214" s="134"/>
    </row>
    <row r="1215" spans="77:77" ht="14.25">
      <c r="BY1215" s="134"/>
    </row>
    <row r="1216" spans="77:77" ht="14.25">
      <c r="BY1216" s="134"/>
    </row>
    <row r="1217" spans="77:77" ht="14.25">
      <c r="BY1217" s="134"/>
    </row>
    <row r="1218" spans="77:77" ht="14.25">
      <c r="BY1218" s="134"/>
    </row>
    <row r="1219" spans="77:77" ht="14.25">
      <c r="BY1219" s="134"/>
    </row>
    <row r="1220" spans="77:77" ht="14.25">
      <c r="BY1220" s="134"/>
    </row>
    <row r="1221" spans="77:77" ht="14.25">
      <c r="BY1221" s="134"/>
    </row>
    <row r="1222" spans="77:77" ht="14.25">
      <c r="BY1222" s="134"/>
    </row>
    <row r="1223" spans="77:77" ht="14.25">
      <c r="BY1223" s="134"/>
    </row>
    <row r="1224" spans="77:77" ht="14.25">
      <c r="BY1224" s="134"/>
    </row>
    <row r="1225" spans="77:77" ht="14.25">
      <c r="BY1225" s="134"/>
    </row>
    <row r="1226" spans="77:77" ht="14.25">
      <c r="BY1226" s="134"/>
    </row>
    <row r="1227" spans="77:77" ht="14.25">
      <c r="BY1227" s="134"/>
    </row>
    <row r="1228" spans="77:77" ht="14.25">
      <c r="BY1228" s="134"/>
    </row>
    <row r="1229" spans="77:77" ht="14.25">
      <c r="BY1229" s="134"/>
    </row>
    <row r="1230" spans="77:77" ht="14.25">
      <c r="BY1230" s="134"/>
    </row>
    <row r="1231" spans="77:77" ht="14.25">
      <c r="BY1231" s="134"/>
    </row>
    <row r="1232" spans="77:77" ht="14.25">
      <c r="BY1232" s="134"/>
    </row>
    <row r="1233" spans="77:77" ht="14.25">
      <c r="BY1233" s="134"/>
    </row>
    <row r="1234" spans="77:77" ht="14.25">
      <c r="BY1234" s="134"/>
    </row>
    <row r="1235" spans="77:77" ht="14.25">
      <c r="BY1235" s="134"/>
    </row>
    <row r="1236" spans="77:77" ht="14.25">
      <c r="BY1236" s="134"/>
    </row>
    <row r="1237" spans="77:77" ht="14.25">
      <c r="BY1237" s="134"/>
    </row>
    <row r="1238" spans="77:77" ht="14.25">
      <c r="BY1238" s="134"/>
    </row>
    <row r="1239" spans="77:77" ht="14.25">
      <c r="BY1239" s="134"/>
    </row>
    <row r="1240" spans="77:77" ht="14.25">
      <c r="BY1240" s="134"/>
    </row>
    <row r="1241" spans="77:77" ht="14.25">
      <c r="BY1241" s="134"/>
    </row>
    <row r="1242" spans="77:77" ht="14.25">
      <c r="BY1242" s="134"/>
    </row>
    <row r="1243" spans="77:77" ht="14.25">
      <c r="BY1243" s="134"/>
    </row>
    <row r="1244" spans="77:77" ht="14.25">
      <c r="BY1244" s="134"/>
    </row>
    <row r="1245" spans="77:77" ht="14.25">
      <c r="BY1245" s="134"/>
    </row>
    <row r="1246" spans="77:77" ht="14.25">
      <c r="BY1246" s="134"/>
    </row>
    <row r="1247" spans="77:77" ht="14.25">
      <c r="BY1247" s="134"/>
    </row>
    <row r="1248" spans="77:77" ht="14.25">
      <c r="BY1248" s="134"/>
    </row>
    <row r="1249" spans="77:77" ht="14.25">
      <c r="BY1249" s="134"/>
    </row>
    <row r="1250" spans="77:77" ht="14.25">
      <c r="BY1250" s="134"/>
    </row>
    <row r="1251" spans="77:77" ht="14.25">
      <c r="BY1251" s="134"/>
    </row>
    <row r="1252" spans="77:77" ht="14.25">
      <c r="BY1252" s="134"/>
    </row>
    <row r="1253" spans="77:77" ht="14.25">
      <c r="BY1253" s="134"/>
    </row>
    <row r="1254" spans="77:77" ht="14.25">
      <c r="BY1254" s="134"/>
    </row>
    <row r="1255" spans="77:77" ht="14.25">
      <c r="BY1255" s="134"/>
    </row>
    <row r="1256" spans="77:77" ht="14.25">
      <c r="BY1256" s="134"/>
    </row>
    <row r="1257" spans="77:77" ht="14.25">
      <c r="BY1257" s="134"/>
    </row>
    <row r="1258" spans="77:77" ht="14.25">
      <c r="BY1258" s="134"/>
    </row>
    <row r="1259" spans="77:77" ht="14.25">
      <c r="BY1259" s="134"/>
    </row>
    <row r="1260" spans="77:77" ht="14.25">
      <c r="BY1260" s="134"/>
    </row>
    <row r="1261" spans="77:77" ht="14.25">
      <c r="BY1261" s="134"/>
    </row>
    <row r="1262" spans="77:77" ht="14.25">
      <c r="BY1262" s="134"/>
    </row>
    <row r="1263" spans="77:77" ht="14.25">
      <c r="BY1263" s="134"/>
    </row>
    <row r="1264" spans="77:77" ht="14.25">
      <c r="BY1264" s="134"/>
    </row>
    <row r="1265" spans="77:77" ht="14.25">
      <c r="BY1265" s="134"/>
    </row>
    <row r="1266" spans="77:77" ht="14.25">
      <c r="BY1266" s="134"/>
    </row>
    <row r="1267" spans="77:77" ht="14.25">
      <c r="BY1267" s="134"/>
    </row>
    <row r="1268" spans="77:77" ht="14.25">
      <c r="BY1268" s="134"/>
    </row>
    <row r="1269" spans="77:77" ht="14.25">
      <c r="BY1269" s="134"/>
    </row>
    <row r="1270" spans="77:77" ht="14.25">
      <c r="BY1270" s="134"/>
    </row>
    <row r="1271" spans="77:77" ht="14.25">
      <c r="BY1271" s="134"/>
    </row>
    <row r="1272" spans="77:77" ht="14.25">
      <c r="BY1272" s="134"/>
    </row>
    <row r="1273" spans="77:77" ht="14.25">
      <c r="BY1273" s="134"/>
    </row>
    <row r="1274" spans="77:77" ht="14.25">
      <c r="BY1274" s="134"/>
    </row>
    <row r="1275" spans="77:77" ht="14.25">
      <c r="BY1275" s="134"/>
    </row>
    <row r="1276" spans="77:77" ht="14.25">
      <c r="BY1276" s="134"/>
    </row>
    <row r="1277" spans="77:77" ht="14.25">
      <c r="BY1277" s="134"/>
    </row>
    <row r="1278" spans="77:77" ht="14.25">
      <c r="BY1278" s="134"/>
    </row>
    <row r="1279" spans="77:77" ht="14.25">
      <c r="BY1279" s="134"/>
    </row>
    <row r="1280" spans="77:77" ht="14.25">
      <c r="BY1280" s="134"/>
    </row>
    <row r="1281" spans="77:77" ht="14.25">
      <c r="BY1281" s="134"/>
    </row>
    <row r="1282" spans="77:77" ht="14.25">
      <c r="BY1282" s="134"/>
    </row>
    <row r="1283" spans="77:77" ht="14.25">
      <c r="BY1283" s="134"/>
    </row>
    <row r="1284" spans="77:77" ht="14.25">
      <c r="BY1284" s="134"/>
    </row>
    <row r="1285" spans="77:77" ht="14.25">
      <c r="BY1285" s="134"/>
    </row>
    <row r="1286" spans="77:77" ht="14.25">
      <c r="BY1286" s="134"/>
    </row>
    <row r="1287" spans="77:77" ht="14.25">
      <c r="BY1287" s="134"/>
    </row>
    <row r="1288" spans="77:77" ht="14.25">
      <c r="BY1288" s="134"/>
    </row>
    <row r="1289" spans="77:77" ht="14.25">
      <c r="BY1289" s="134"/>
    </row>
    <row r="1290" spans="77:77" ht="14.25">
      <c r="BY1290" s="134"/>
    </row>
    <row r="1291" spans="77:77" ht="14.25">
      <c r="BY1291" s="134"/>
    </row>
    <row r="1292" spans="77:77" ht="14.25">
      <c r="BY1292" s="134"/>
    </row>
    <row r="1293" spans="77:77" ht="14.25">
      <c r="BY1293" s="134"/>
    </row>
    <row r="1294" spans="77:77" ht="14.25">
      <c r="BY1294" s="134"/>
    </row>
    <row r="1295" spans="77:77" ht="14.25">
      <c r="BY1295" s="134"/>
    </row>
    <row r="1296" spans="77:77" ht="14.25">
      <c r="BY1296" s="134"/>
    </row>
    <row r="1297" spans="77:77" ht="14.25">
      <c r="BY1297" s="134"/>
    </row>
    <row r="1298" spans="77:77" ht="14.25">
      <c r="BY1298" s="134"/>
    </row>
    <row r="1299" spans="77:77" ht="14.25">
      <c r="BY1299" s="134"/>
    </row>
    <row r="1300" spans="77:77" ht="14.25">
      <c r="BY1300" s="134"/>
    </row>
    <row r="1301" spans="77:77" ht="14.25">
      <c r="BY1301" s="134"/>
    </row>
    <row r="1302" spans="77:77" ht="14.25">
      <c r="BY1302" s="134"/>
    </row>
    <row r="1303" spans="77:77" ht="14.25">
      <c r="BY1303" s="134"/>
    </row>
    <row r="1304" spans="77:77" ht="14.25">
      <c r="BY1304" s="134"/>
    </row>
    <row r="1305" spans="77:77" ht="14.25">
      <c r="BY1305" s="134"/>
    </row>
    <row r="1306" spans="77:77" ht="14.25">
      <c r="BY1306" s="134"/>
    </row>
    <row r="1307" spans="77:77" ht="14.25">
      <c r="BY1307" s="134"/>
    </row>
    <row r="1308" spans="77:77" ht="14.25">
      <c r="BY1308" s="134"/>
    </row>
    <row r="1309" spans="77:77" ht="14.25">
      <c r="BY1309" s="134"/>
    </row>
    <row r="1310" spans="77:77" ht="14.25">
      <c r="BY1310" s="134"/>
    </row>
    <row r="1311" spans="77:77" ht="14.25">
      <c r="BY1311" s="134"/>
    </row>
    <row r="1312" spans="77:77" ht="14.25">
      <c r="BY1312" s="134"/>
    </row>
    <row r="1313" spans="77:77" ht="14.25">
      <c r="BY1313" s="134"/>
    </row>
    <row r="1314" spans="77:77" ht="14.25">
      <c r="BY1314" s="134"/>
    </row>
    <row r="1315" spans="77:77" ht="14.25">
      <c r="BY1315" s="134"/>
    </row>
    <row r="1316" spans="77:77" ht="14.25">
      <c r="BY1316" s="134"/>
    </row>
    <row r="1317" spans="77:77" ht="14.25">
      <c r="BY1317" s="134"/>
    </row>
    <row r="1318" spans="77:77" ht="14.25">
      <c r="BY1318" s="134"/>
    </row>
    <row r="1319" spans="77:77" ht="14.25">
      <c r="BY1319" s="134"/>
    </row>
    <row r="1320" spans="77:77" ht="14.25">
      <c r="BY1320" s="134"/>
    </row>
    <row r="1321" spans="77:77" ht="14.25">
      <c r="BY1321" s="134"/>
    </row>
    <row r="1322" spans="77:77" ht="14.25">
      <c r="BY1322" s="134"/>
    </row>
    <row r="1323" spans="77:77" ht="14.25">
      <c r="BY1323" s="134"/>
    </row>
    <row r="1324" spans="77:77" ht="14.25">
      <c r="BY1324" s="134"/>
    </row>
    <row r="1325" spans="77:77" ht="14.25">
      <c r="BY1325" s="134"/>
    </row>
    <row r="1326" spans="77:77" ht="14.25">
      <c r="BY1326" s="134"/>
    </row>
    <row r="1327" spans="77:77" ht="14.25">
      <c r="BY1327" s="134"/>
    </row>
    <row r="1328" spans="77:77" ht="14.25">
      <c r="BY1328" s="134"/>
    </row>
    <row r="1329" spans="77:77" ht="14.25">
      <c r="BY1329" s="134"/>
    </row>
    <row r="1330" spans="77:77" ht="14.25">
      <c r="BY1330" s="134"/>
    </row>
    <row r="1331" spans="77:77" ht="14.25">
      <c r="BY1331" s="134"/>
    </row>
    <row r="1332" spans="77:77" ht="14.25">
      <c r="BY1332" s="134"/>
    </row>
    <row r="1333" spans="77:77" ht="14.25">
      <c r="BY1333" s="134"/>
    </row>
    <row r="1334" spans="77:77" ht="14.25">
      <c r="BY1334" s="134"/>
    </row>
    <row r="1335" spans="77:77" ht="14.25">
      <c r="BY1335" s="134"/>
    </row>
    <row r="1336" spans="77:77" ht="14.25">
      <c r="BY1336" s="134"/>
    </row>
    <row r="1337" spans="77:77" ht="14.25">
      <c r="BY1337" s="134"/>
    </row>
    <row r="1338" spans="77:77" ht="14.25">
      <c r="BY1338" s="134"/>
    </row>
    <row r="1339" spans="77:77" ht="14.25">
      <c r="BY1339" s="134"/>
    </row>
    <row r="1340" spans="77:77" ht="14.25">
      <c r="BY1340" s="134"/>
    </row>
    <row r="1341" spans="77:77" ht="14.25">
      <c r="BY1341" s="134"/>
    </row>
    <row r="1342" spans="77:77" ht="14.25">
      <c r="BY1342" s="134"/>
    </row>
    <row r="1343" spans="77:77" ht="14.25">
      <c r="BY1343" s="134"/>
    </row>
    <row r="1344" spans="77:77" ht="14.25">
      <c r="BY1344" s="134"/>
    </row>
    <row r="1345" spans="77:77" ht="14.25">
      <c r="BY1345" s="134"/>
    </row>
    <row r="1346" spans="77:77" ht="14.25">
      <c r="BY1346" s="134"/>
    </row>
    <row r="1347" spans="77:77" ht="14.25">
      <c r="BY1347" s="134"/>
    </row>
    <row r="1348" spans="77:77" ht="14.25">
      <c r="BY1348" s="134"/>
    </row>
    <row r="1349" spans="77:77" ht="14.25">
      <c r="BY1349" s="134"/>
    </row>
    <row r="1350" spans="77:77" ht="14.25">
      <c r="BY1350" s="134"/>
    </row>
    <row r="1351" spans="77:77" ht="14.25">
      <c r="BY1351" s="134"/>
    </row>
    <row r="1352" spans="77:77" ht="14.25">
      <c r="BY1352" s="134"/>
    </row>
    <row r="1353" spans="77:77" ht="14.25">
      <c r="BY1353" s="134"/>
    </row>
    <row r="1354" spans="77:77" ht="14.25">
      <c r="BY1354" s="134"/>
    </row>
    <row r="1355" spans="77:77" ht="14.25">
      <c r="BY1355" s="134"/>
    </row>
    <row r="1356" spans="77:77" ht="14.25">
      <c r="BY1356" s="134"/>
    </row>
    <row r="1357" spans="77:77" ht="14.25">
      <c r="BY1357" s="134"/>
    </row>
    <row r="1358" spans="77:77" ht="14.25">
      <c r="BY1358" s="134"/>
    </row>
    <row r="1359" spans="77:77" ht="14.25">
      <c r="BY1359" s="134"/>
    </row>
    <row r="1360" spans="77:77" ht="14.25">
      <c r="BY1360" s="134"/>
    </row>
    <row r="1361" spans="77:77" ht="14.25">
      <c r="BY1361" s="134"/>
    </row>
    <row r="1362" spans="77:77" ht="14.25">
      <c r="BY1362" s="134"/>
    </row>
    <row r="1363" spans="77:77" ht="14.25">
      <c r="BY1363" s="134"/>
    </row>
    <row r="1364" spans="77:77" ht="14.25">
      <c r="BY1364" s="134"/>
    </row>
    <row r="1365" spans="77:77" ht="14.25">
      <c r="BY1365" s="134"/>
    </row>
    <row r="1366" spans="77:77" ht="14.25">
      <c r="BY1366" s="134"/>
    </row>
    <row r="1367" spans="77:77" ht="14.25">
      <c r="BY1367" s="134"/>
    </row>
    <row r="1368" spans="77:77" ht="14.25">
      <c r="BY1368" s="134"/>
    </row>
    <row r="1369" spans="77:77" ht="14.25">
      <c r="BY1369" s="134"/>
    </row>
    <row r="1370" spans="77:77" ht="14.25">
      <c r="BY1370" s="134"/>
    </row>
    <row r="1371" spans="77:77" ht="14.25">
      <c r="BY1371" s="134"/>
    </row>
    <row r="1372" spans="77:77" ht="14.25">
      <c r="BY1372" s="134"/>
    </row>
    <row r="1373" spans="77:77" ht="14.25">
      <c r="BY1373" s="134"/>
    </row>
    <row r="1374" spans="77:77" ht="14.25">
      <c r="BY1374" s="134"/>
    </row>
    <row r="1375" spans="77:77" ht="14.25">
      <c r="BY1375" s="134"/>
    </row>
    <row r="1376" spans="77:77" ht="14.25">
      <c r="BY1376" s="134"/>
    </row>
    <row r="1377" spans="77:77" ht="14.25">
      <c r="BY1377" s="134"/>
    </row>
    <row r="1378" spans="77:77" ht="14.25">
      <c r="BY1378" s="134"/>
    </row>
    <row r="1379" spans="77:77" ht="14.25">
      <c r="BY1379" s="134"/>
    </row>
    <row r="1380" spans="77:77" ht="14.25">
      <c r="BY1380" s="134"/>
    </row>
    <row r="1381" spans="77:77" ht="14.25">
      <c r="BY1381" s="134"/>
    </row>
    <row r="1382" spans="77:77" ht="14.25">
      <c r="BY1382" s="134"/>
    </row>
    <row r="1383" spans="77:77" ht="14.25">
      <c r="BY1383" s="134"/>
    </row>
    <row r="1384" spans="77:77" ht="14.25">
      <c r="BY1384" s="134"/>
    </row>
    <row r="1385" spans="77:77" ht="14.25">
      <c r="BY1385" s="134"/>
    </row>
    <row r="1386" spans="77:77" ht="14.25">
      <c r="BY1386" s="134"/>
    </row>
    <row r="1387" spans="77:77" ht="14.25">
      <c r="BY1387" s="134"/>
    </row>
    <row r="1388" spans="77:77" ht="14.25">
      <c r="BY1388" s="134"/>
    </row>
    <row r="1389" spans="77:77" ht="14.25">
      <c r="BY1389" s="134"/>
    </row>
    <row r="1390" spans="77:77" ht="14.25">
      <c r="BY1390" s="134"/>
    </row>
    <row r="1391" spans="77:77" ht="14.25">
      <c r="BY1391" s="134"/>
    </row>
    <row r="1392" spans="77:77" ht="14.25">
      <c r="BY1392" s="134"/>
    </row>
    <row r="1393" spans="77:77" ht="14.25">
      <c r="BY1393" s="134"/>
    </row>
    <row r="1394" spans="77:77" ht="14.25">
      <c r="BY1394" s="134"/>
    </row>
    <row r="1395" spans="77:77" ht="14.25">
      <c r="BY1395" s="134"/>
    </row>
    <row r="1396" spans="77:77" ht="14.25">
      <c r="BY1396" s="134"/>
    </row>
    <row r="1397" spans="77:77" ht="14.25">
      <c r="BY1397" s="134"/>
    </row>
    <row r="1398" spans="77:77" ht="14.25">
      <c r="BY1398" s="134"/>
    </row>
    <row r="1399" spans="77:77" ht="14.25">
      <c r="BY1399" s="134"/>
    </row>
    <row r="1400" spans="77:77" ht="14.25">
      <c r="BY1400" s="134"/>
    </row>
    <row r="1401" spans="77:77" ht="14.25">
      <c r="BY1401" s="134"/>
    </row>
    <row r="1402" spans="77:77" ht="14.25">
      <c r="BY1402" s="134"/>
    </row>
    <row r="1403" spans="77:77" ht="14.25">
      <c r="BY1403" s="134"/>
    </row>
    <row r="1404" spans="77:77" ht="14.25">
      <c r="BY1404" s="134"/>
    </row>
    <row r="1405" spans="77:77" ht="14.25">
      <c r="BY1405" s="134"/>
    </row>
    <row r="1406" spans="77:77" ht="14.25">
      <c r="BY1406" s="134"/>
    </row>
    <row r="1407" spans="77:77" ht="14.25">
      <c r="BY1407" s="134"/>
    </row>
    <row r="1408" spans="77:77" ht="14.25">
      <c r="BY1408" s="134"/>
    </row>
    <row r="1409" spans="77:77" ht="14.25">
      <c r="BY1409" s="134"/>
    </row>
    <row r="1410" spans="77:77" ht="14.25">
      <c r="BY1410" s="134"/>
    </row>
    <row r="1411" spans="77:77" ht="14.25">
      <c r="BY1411" s="134"/>
    </row>
    <row r="1412" spans="77:77" ht="14.25">
      <c r="BY1412" s="134"/>
    </row>
    <row r="1413" spans="77:77" ht="14.25">
      <c r="BY1413" s="134"/>
    </row>
    <row r="1414" spans="77:77" ht="14.25">
      <c r="BY1414" s="134"/>
    </row>
    <row r="1415" spans="77:77" ht="14.25">
      <c r="BY1415" s="134"/>
    </row>
    <row r="1416" spans="77:77" ht="14.25">
      <c r="BY1416" s="134"/>
    </row>
    <row r="1417" spans="77:77" ht="14.25">
      <c r="BY1417" s="134"/>
    </row>
    <row r="1418" spans="77:77" ht="14.25">
      <c r="BY1418" s="134"/>
    </row>
    <row r="1419" spans="77:77" ht="14.25">
      <c r="BY1419" s="134"/>
    </row>
    <row r="1420" spans="77:77" ht="14.25">
      <c r="BY1420" s="134"/>
    </row>
    <row r="1421" spans="77:77" ht="14.25">
      <c r="BY1421" s="134"/>
    </row>
    <row r="1422" spans="77:77" ht="14.25">
      <c r="BY1422" s="134"/>
    </row>
    <row r="1423" spans="77:77" ht="14.25">
      <c r="BY1423" s="134"/>
    </row>
    <row r="1424" spans="77:77" ht="14.25">
      <c r="BY1424" s="134"/>
    </row>
    <row r="1425" spans="77:77" ht="14.25">
      <c r="BY1425" s="134"/>
    </row>
    <row r="1426" spans="77:77" ht="14.25">
      <c r="BY1426" s="134"/>
    </row>
    <row r="1427" spans="77:77" ht="14.25">
      <c r="BY1427" s="134"/>
    </row>
    <row r="1428" spans="77:77" ht="14.25">
      <c r="BY1428" s="134"/>
    </row>
    <row r="1429" spans="77:77" ht="14.25">
      <c r="BY1429" s="134"/>
    </row>
    <row r="1430" spans="77:77" ht="14.25">
      <c r="BY1430" s="134"/>
    </row>
    <row r="1431" spans="77:77" ht="14.25">
      <c r="BY1431" s="134"/>
    </row>
    <row r="1432" spans="77:77" ht="14.25">
      <c r="BY1432" s="134"/>
    </row>
    <row r="1433" spans="77:77" ht="14.25">
      <c r="BY1433" s="134"/>
    </row>
    <row r="1434" spans="77:77" ht="14.25">
      <c r="BY1434" s="134"/>
    </row>
    <row r="1435" spans="77:77" ht="14.25">
      <c r="BY1435" s="134"/>
    </row>
    <row r="1436" spans="77:77" ht="14.25">
      <c r="BY1436" s="134"/>
    </row>
    <row r="1437" spans="77:77" ht="14.25">
      <c r="BY1437" s="134"/>
    </row>
    <row r="1438" spans="77:77" ht="14.25">
      <c r="BY1438" s="134"/>
    </row>
    <row r="1439" spans="77:77" ht="14.25">
      <c r="BY1439" s="134"/>
    </row>
    <row r="1440" spans="77:77" ht="14.25">
      <c r="BY1440" s="134"/>
    </row>
    <row r="1441" spans="77:77" ht="14.25">
      <c r="BY1441" s="134"/>
    </row>
    <row r="1442" spans="77:77" ht="14.25">
      <c r="BY1442" s="134"/>
    </row>
    <row r="1443" spans="77:77" ht="14.25">
      <c r="BY1443" s="134"/>
    </row>
    <row r="1444" spans="77:77" ht="14.25">
      <c r="BY1444" s="134"/>
    </row>
    <row r="1445" spans="77:77" ht="14.25">
      <c r="BY1445" s="134"/>
    </row>
    <row r="1446" spans="77:77" ht="14.25">
      <c r="BY1446" s="134"/>
    </row>
    <row r="1447" spans="77:77" ht="14.25">
      <c r="BY1447" s="134"/>
    </row>
    <row r="1448" spans="77:77" ht="14.25">
      <c r="BY1448" s="134"/>
    </row>
    <row r="1449" spans="77:77" ht="14.25">
      <c r="BY1449" s="134"/>
    </row>
    <row r="1450" spans="77:77" ht="14.25">
      <c r="BY1450" s="134"/>
    </row>
    <row r="1451" spans="77:77" ht="14.25">
      <c r="BY1451" s="134"/>
    </row>
    <row r="1452" spans="77:77" ht="14.25">
      <c r="BY1452" s="134"/>
    </row>
    <row r="1453" spans="77:77" ht="14.25">
      <c r="BY1453" s="134"/>
    </row>
    <row r="1454" spans="77:77" ht="14.25">
      <c r="BY1454" s="134"/>
    </row>
    <row r="1455" spans="77:77" ht="14.25">
      <c r="BY1455" s="134"/>
    </row>
    <row r="1456" spans="77:77" ht="14.25">
      <c r="BY1456" s="134"/>
    </row>
    <row r="1457" spans="77:77" ht="14.25">
      <c r="BY1457" s="134"/>
    </row>
    <row r="1458" spans="77:77" ht="14.25">
      <c r="BY1458" s="134"/>
    </row>
    <row r="1459" spans="77:77" ht="14.25">
      <c r="BY1459" s="134"/>
    </row>
    <row r="1460" spans="77:77" ht="14.25">
      <c r="BY1460" s="134"/>
    </row>
    <row r="1461" spans="77:77" ht="14.25">
      <c r="BY1461" s="134"/>
    </row>
    <row r="1462" spans="77:77" ht="14.25">
      <c r="BY1462" s="134"/>
    </row>
    <row r="1463" spans="77:77" ht="14.25">
      <c r="BY1463" s="134"/>
    </row>
    <row r="1464" spans="77:77" ht="14.25">
      <c r="BY1464" s="134"/>
    </row>
    <row r="1465" spans="77:77" ht="14.25">
      <c r="BY1465" s="134"/>
    </row>
    <row r="1466" spans="77:77" ht="14.25">
      <c r="BY1466" s="134"/>
    </row>
    <row r="1467" spans="77:77" ht="14.25">
      <c r="BY1467" s="134"/>
    </row>
    <row r="1468" spans="77:77" ht="14.25">
      <c r="BY1468" s="134"/>
    </row>
    <row r="1469" spans="77:77" ht="14.25">
      <c r="BY1469" s="134"/>
    </row>
    <row r="1470" spans="77:77" ht="14.25">
      <c r="BY1470" s="134"/>
    </row>
    <row r="1471" spans="77:77" ht="14.25">
      <c r="BY1471" s="134"/>
    </row>
    <row r="1472" spans="77:77" ht="14.25">
      <c r="BY1472" s="134"/>
    </row>
    <row r="1473" spans="77:77" ht="14.25">
      <c r="BY1473" s="134"/>
    </row>
    <row r="1474" spans="77:77" ht="14.25">
      <c r="BY1474" s="134"/>
    </row>
    <row r="1475" spans="77:77" ht="14.25">
      <c r="BY1475" s="134"/>
    </row>
    <row r="1476" spans="77:77" ht="14.25">
      <c r="BY1476" s="134"/>
    </row>
    <row r="1477" spans="77:77" ht="14.25">
      <c r="BY1477" s="134"/>
    </row>
    <row r="1478" spans="77:77" ht="14.25">
      <c r="BY1478" s="134"/>
    </row>
    <row r="1479" spans="77:77" ht="14.25">
      <c r="BY1479" s="134"/>
    </row>
    <row r="1480" spans="77:77" ht="14.25">
      <c r="BY1480" s="134"/>
    </row>
    <row r="1481" spans="77:77" ht="14.25">
      <c r="BY1481" s="134"/>
    </row>
    <row r="1482" spans="77:77" ht="14.25">
      <c r="BY1482" s="134"/>
    </row>
    <row r="1483" spans="77:77" ht="14.25">
      <c r="BY1483" s="134"/>
    </row>
    <row r="1484" spans="77:77" ht="14.25">
      <c r="BY1484" s="134"/>
    </row>
    <row r="1485" spans="77:77" ht="14.25">
      <c r="BY1485" s="134"/>
    </row>
    <row r="1486" spans="77:77" ht="14.25">
      <c r="BY1486" s="134"/>
    </row>
    <row r="1487" spans="77:77" ht="14.25">
      <c r="BY1487" s="134"/>
    </row>
    <row r="1488" spans="77:77" ht="14.25">
      <c r="BY1488" s="134"/>
    </row>
    <row r="1489" spans="77:77" ht="14.25">
      <c r="BY1489" s="134"/>
    </row>
    <row r="1490" spans="77:77" ht="14.25">
      <c r="BY1490" s="134"/>
    </row>
    <row r="1491" spans="77:77" ht="14.25">
      <c r="BY1491" s="134"/>
    </row>
    <row r="1492" spans="77:77" ht="14.25">
      <c r="BY1492" s="134"/>
    </row>
    <row r="1493" spans="77:77" ht="14.25">
      <c r="BY1493" s="134"/>
    </row>
    <row r="1494" spans="77:77" ht="14.25">
      <c r="BY1494" s="134"/>
    </row>
    <row r="1495" spans="77:77" ht="14.25">
      <c r="BY1495" s="134"/>
    </row>
    <row r="1496" spans="77:77" ht="14.25">
      <c r="BY1496" s="134"/>
    </row>
    <row r="1497" spans="77:77" ht="14.25">
      <c r="BY1497" s="134"/>
    </row>
    <row r="1498" spans="77:77" ht="14.25">
      <c r="BY1498" s="134"/>
    </row>
    <row r="1499" spans="77:77" ht="14.25">
      <c r="BY1499" s="134"/>
    </row>
    <row r="1500" spans="77:77" ht="14.25">
      <c r="BY1500" s="134"/>
    </row>
    <row r="1501" spans="77:77" ht="14.25">
      <c r="BY1501" s="134"/>
    </row>
    <row r="1502" spans="77:77" ht="14.25">
      <c r="BY1502" s="134"/>
    </row>
    <row r="1503" spans="77:77" ht="14.25">
      <c r="BY1503" s="134"/>
    </row>
    <row r="1504" spans="77:77" ht="14.25">
      <c r="BY1504" s="134"/>
    </row>
    <row r="1505" spans="77:77" ht="14.25">
      <c r="BY1505" s="134"/>
    </row>
    <row r="1506" spans="77:77" ht="14.25">
      <c r="BY1506" s="134"/>
    </row>
    <row r="1507" spans="77:77" ht="14.25">
      <c r="BY1507" s="134"/>
    </row>
    <row r="1508" spans="77:77" ht="14.25">
      <c r="BY1508" s="134"/>
    </row>
    <row r="1509" spans="77:77" ht="14.25">
      <c r="BY1509" s="134"/>
    </row>
    <row r="1510" spans="77:77" ht="14.25">
      <c r="BY1510" s="134"/>
    </row>
    <row r="1511" spans="77:77" ht="14.25">
      <c r="BY1511" s="134"/>
    </row>
    <row r="1512" spans="77:77" ht="14.25">
      <c r="BY1512" s="134"/>
    </row>
    <row r="1513" spans="77:77" ht="14.25">
      <c r="BY1513" s="134"/>
    </row>
    <row r="1514" spans="77:77" ht="14.25">
      <c r="BY1514" s="134"/>
    </row>
    <row r="1515" spans="77:77" ht="14.25">
      <c r="BY1515" s="134"/>
    </row>
    <row r="1516" spans="77:77" ht="14.25">
      <c r="BY1516" s="134"/>
    </row>
    <row r="1517" spans="77:77" ht="14.25">
      <c r="BY1517" s="134"/>
    </row>
    <row r="1518" spans="77:77" ht="14.25">
      <c r="BY1518" s="134"/>
    </row>
    <row r="1519" spans="77:77" ht="14.25">
      <c r="BY1519" s="134"/>
    </row>
    <row r="1520" spans="77:77" ht="14.25">
      <c r="BY1520" s="134"/>
    </row>
    <row r="1521" spans="77:77" ht="14.25">
      <c r="BY1521" s="134"/>
    </row>
    <row r="1522" spans="77:77" ht="14.25">
      <c r="BY1522" s="134"/>
    </row>
    <row r="1523" spans="77:77" ht="14.25">
      <c r="BY1523" s="134"/>
    </row>
    <row r="1524" spans="77:77" ht="14.25">
      <c r="BY1524" s="134"/>
    </row>
    <row r="1525" spans="77:77" ht="14.25">
      <c r="BY1525" s="134"/>
    </row>
    <row r="1526" spans="77:77" ht="14.25">
      <c r="BY1526" s="134"/>
    </row>
    <row r="1527" spans="77:77" ht="14.25">
      <c r="BY1527" s="134"/>
    </row>
    <row r="1528" spans="77:77" ht="14.25">
      <c r="BY1528" s="134"/>
    </row>
    <row r="1529" spans="77:77" ht="14.25">
      <c r="BY1529" s="134"/>
    </row>
    <row r="1530" spans="77:77" ht="14.25">
      <c r="BY1530" s="134"/>
    </row>
    <row r="1531" spans="77:77" ht="14.25">
      <c r="BY1531" s="134"/>
    </row>
    <row r="1532" spans="77:77" ht="14.25">
      <c r="BY1532" s="134"/>
    </row>
    <row r="1533" spans="77:77" ht="14.25">
      <c r="BY1533" s="134"/>
    </row>
    <row r="1534" spans="77:77" ht="14.25">
      <c r="BY1534" s="134"/>
    </row>
    <row r="1535" spans="77:77" ht="14.25">
      <c r="BY1535" s="134"/>
    </row>
    <row r="1536" spans="77:77" ht="14.25">
      <c r="BY1536" s="134"/>
    </row>
    <row r="1537" spans="77:77" ht="14.25">
      <c r="BY1537" s="134"/>
    </row>
    <row r="1538" spans="77:77" ht="14.25">
      <c r="BY1538" s="134"/>
    </row>
    <row r="1539" spans="77:77" ht="14.25">
      <c r="BY1539" s="134"/>
    </row>
    <row r="1540" spans="77:77" ht="14.25">
      <c r="BY1540" s="134"/>
    </row>
    <row r="1541" spans="77:77" ht="14.25">
      <c r="BY1541" s="134"/>
    </row>
    <row r="1542" spans="77:77" ht="14.25">
      <c r="BY1542" s="134"/>
    </row>
    <row r="1543" spans="77:77" ht="14.25">
      <c r="BY1543" s="134"/>
    </row>
    <row r="1544" spans="77:77" ht="14.25">
      <c r="BY1544" s="134"/>
    </row>
    <row r="1545" spans="77:77" ht="14.25">
      <c r="BY1545" s="134"/>
    </row>
    <row r="1546" spans="77:77" ht="14.25">
      <c r="BY1546" s="134"/>
    </row>
    <row r="1547" spans="77:77" ht="14.25">
      <c r="BY1547" s="134"/>
    </row>
    <row r="1548" spans="77:77" ht="14.25">
      <c r="BY1548" s="134"/>
    </row>
    <row r="1549" spans="77:77" ht="14.25">
      <c r="BY1549" s="134"/>
    </row>
    <row r="1550" spans="77:77" ht="14.25">
      <c r="BY1550" s="134"/>
    </row>
    <row r="1551" spans="77:77" ht="14.25">
      <c r="BY1551" s="134"/>
    </row>
    <row r="1552" spans="77:77" ht="14.25">
      <c r="BY1552" s="134"/>
    </row>
    <row r="1553" spans="77:77" ht="14.25">
      <c r="BY1553" s="134"/>
    </row>
    <row r="1554" spans="77:77" ht="14.25">
      <c r="BY1554" s="134"/>
    </row>
    <row r="1555" spans="77:77" ht="14.25">
      <c r="BY1555" s="134"/>
    </row>
    <row r="1556" spans="77:77" ht="14.25">
      <c r="BY1556" s="134"/>
    </row>
    <row r="1557" spans="77:77" ht="14.25">
      <c r="BY1557" s="134"/>
    </row>
    <row r="1558" spans="77:77" ht="14.25">
      <c r="BY1558" s="134"/>
    </row>
    <row r="1559" spans="77:77" ht="14.25">
      <c r="BY1559" s="134"/>
    </row>
    <row r="1560" spans="77:77" ht="14.25">
      <c r="BY1560" s="134"/>
    </row>
    <row r="1561" spans="77:77" ht="14.25">
      <c r="BY1561" s="134"/>
    </row>
    <row r="1562" spans="77:77" ht="14.25">
      <c r="BY1562" s="134"/>
    </row>
    <row r="1563" spans="77:77" ht="14.25">
      <c r="BY1563" s="134"/>
    </row>
    <row r="1564" spans="77:77" ht="14.25">
      <c r="BY1564" s="134"/>
    </row>
    <row r="1565" spans="77:77" ht="14.25">
      <c r="BY1565" s="134"/>
    </row>
    <row r="1566" spans="77:77" ht="14.25">
      <c r="BY1566" s="134"/>
    </row>
    <row r="1567" spans="77:77" ht="14.25">
      <c r="BY1567" s="134"/>
    </row>
    <row r="1568" spans="77:77" ht="14.25">
      <c r="BY1568" s="134"/>
    </row>
    <row r="1569" spans="77:77" ht="14.25">
      <c r="BY1569" s="134"/>
    </row>
    <row r="1570" spans="77:77" ht="14.25">
      <c r="BY1570" s="134"/>
    </row>
    <row r="1571" spans="77:77" ht="14.25">
      <c r="BY1571" s="134"/>
    </row>
    <row r="1572" spans="77:77" ht="14.25">
      <c r="BY1572" s="134"/>
    </row>
    <row r="1573" spans="77:77" ht="14.25">
      <c r="BY1573" s="134"/>
    </row>
    <row r="1574" spans="77:77" ht="14.25">
      <c r="BY1574" s="134"/>
    </row>
    <row r="1575" spans="77:77" ht="14.25">
      <c r="BY1575" s="134"/>
    </row>
    <row r="1576" spans="77:77" ht="14.25">
      <c r="BY1576" s="134"/>
    </row>
    <row r="1577" spans="77:77" ht="14.25">
      <c r="BY1577" s="134"/>
    </row>
    <row r="1578" spans="77:77" ht="14.25">
      <c r="BY1578" s="134"/>
    </row>
    <row r="1579" spans="77:77" ht="14.25">
      <c r="BY1579" s="134"/>
    </row>
    <row r="1580" spans="77:77" ht="14.25">
      <c r="BY1580" s="134"/>
    </row>
    <row r="1581" spans="77:77" ht="14.25">
      <c r="BY1581" s="134"/>
    </row>
    <row r="1582" spans="77:77" ht="14.25">
      <c r="BY1582" s="134"/>
    </row>
    <row r="1583" spans="77:77" ht="14.25">
      <c r="BY1583" s="134"/>
    </row>
    <row r="1584" spans="77:77" ht="14.25">
      <c r="BY1584" s="134"/>
    </row>
    <row r="1585" spans="77:77" ht="14.25">
      <c r="BY1585" s="134"/>
    </row>
    <row r="1586" spans="77:77" ht="14.25">
      <c r="BY1586" s="134"/>
    </row>
    <row r="1587" spans="77:77" ht="14.25">
      <c r="BY1587" s="134"/>
    </row>
    <row r="1588" spans="77:77" ht="14.25">
      <c r="BY1588" s="134"/>
    </row>
    <row r="1589" spans="77:77" ht="14.25">
      <c r="BY1589" s="134"/>
    </row>
    <row r="1590" spans="77:77" ht="14.25">
      <c r="BY1590" s="134"/>
    </row>
    <row r="1591" spans="77:77" ht="14.25">
      <c r="BY1591" s="134"/>
    </row>
    <row r="1592" spans="77:77" ht="14.25">
      <c r="BY1592" s="134"/>
    </row>
    <row r="1593" spans="77:77" ht="14.25">
      <c r="BY1593" s="134"/>
    </row>
    <row r="1594" spans="77:77" ht="14.25">
      <c r="BY1594" s="134"/>
    </row>
    <row r="1595" spans="77:77" ht="14.25">
      <c r="BY1595" s="134"/>
    </row>
    <row r="1596" spans="77:77" ht="14.25">
      <c r="BY1596" s="134"/>
    </row>
    <row r="1597" spans="77:77" ht="14.25">
      <c r="BY1597" s="134"/>
    </row>
    <row r="1598" spans="77:77" ht="14.25">
      <c r="BY1598" s="134"/>
    </row>
    <row r="1599" spans="77:77" ht="14.25">
      <c r="BY1599" s="134"/>
    </row>
    <row r="1600" spans="77:77" ht="14.25">
      <c r="BY1600" s="134"/>
    </row>
    <row r="1601" spans="77:77" ht="14.25">
      <c r="BY1601" s="134"/>
    </row>
    <row r="1602" spans="77:77" ht="14.25">
      <c r="BY1602" s="134"/>
    </row>
    <row r="1603" spans="77:77" ht="14.25">
      <c r="BY1603" s="134"/>
    </row>
    <row r="1604" spans="77:77" ht="14.25">
      <c r="BY1604" s="134"/>
    </row>
    <row r="1605" spans="77:77" ht="14.25">
      <c r="BY1605" s="134"/>
    </row>
    <row r="1606" spans="77:77" ht="14.25">
      <c r="BY1606" s="134"/>
    </row>
    <row r="1607" spans="77:77" ht="14.25">
      <c r="BY1607" s="134"/>
    </row>
    <row r="1608" spans="77:77" ht="14.25">
      <c r="BY1608" s="134"/>
    </row>
    <row r="1609" spans="77:77" ht="14.25">
      <c r="BY1609" s="134"/>
    </row>
    <row r="1610" spans="77:77" ht="14.25">
      <c r="BY1610" s="134"/>
    </row>
    <row r="1611" spans="77:77" ht="14.25">
      <c r="BY1611" s="134"/>
    </row>
    <row r="1612" spans="77:77" ht="14.25">
      <c r="BY1612" s="134"/>
    </row>
    <row r="1613" spans="77:77" ht="14.25">
      <c r="BY1613" s="134"/>
    </row>
    <row r="1614" spans="77:77" ht="14.25">
      <c r="BY1614" s="134"/>
    </row>
    <row r="1615" spans="77:77" ht="14.25">
      <c r="BY1615" s="134"/>
    </row>
    <row r="1616" spans="77:77" ht="14.25">
      <c r="BY1616" s="134"/>
    </row>
    <row r="1617" spans="77:77" ht="14.25">
      <c r="BY1617" s="134"/>
    </row>
    <row r="1618" spans="77:77" ht="14.25">
      <c r="BY1618" s="134"/>
    </row>
    <row r="1619" spans="77:77" ht="14.25">
      <c r="BY1619" s="134"/>
    </row>
    <row r="1620" spans="77:77" ht="14.25">
      <c r="BY1620" s="134"/>
    </row>
    <row r="1621" spans="77:77" ht="14.25">
      <c r="BY1621" s="134"/>
    </row>
    <row r="1622" spans="77:77" ht="14.25">
      <c r="BY1622" s="134"/>
    </row>
    <row r="1623" spans="77:77" ht="14.25">
      <c r="BY1623" s="134"/>
    </row>
    <row r="1624" spans="77:77" ht="14.25">
      <c r="BY1624" s="134"/>
    </row>
    <row r="1625" spans="77:77" ht="14.25">
      <c r="BY1625" s="134"/>
    </row>
    <row r="1626" spans="77:77" ht="14.25">
      <c r="BY1626" s="134"/>
    </row>
    <row r="1627" spans="77:77" ht="14.25">
      <c r="BY1627" s="134"/>
    </row>
    <row r="1628" spans="77:77" ht="14.25">
      <c r="BY1628" s="134"/>
    </row>
    <row r="1629" spans="77:77" ht="14.25">
      <c r="BY1629" s="134"/>
    </row>
    <row r="1630" spans="77:77" ht="14.25">
      <c r="BY1630" s="134"/>
    </row>
    <row r="1631" spans="77:77" ht="14.25">
      <c r="BY1631" s="134"/>
    </row>
    <row r="1632" spans="77:77" ht="14.25">
      <c r="BY1632" s="134"/>
    </row>
    <row r="1633" spans="77:77" ht="14.25">
      <c r="BY1633" s="134"/>
    </row>
    <row r="1634" spans="77:77" ht="14.25">
      <c r="BY1634" s="134"/>
    </row>
    <row r="1635" spans="77:77" ht="14.25">
      <c r="BY1635" s="134"/>
    </row>
    <row r="1636" spans="77:77" ht="14.25">
      <c r="BY1636" s="134"/>
    </row>
    <row r="1637" spans="77:77" ht="14.25">
      <c r="BY1637" s="134"/>
    </row>
    <row r="1638" spans="77:77" ht="14.25">
      <c r="BY1638" s="134"/>
    </row>
    <row r="1639" spans="77:77" ht="14.25">
      <c r="BY1639" s="134"/>
    </row>
    <row r="1640" spans="77:77" ht="14.25">
      <c r="BY1640" s="134"/>
    </row>
    <row r="1641" spans="77:77" ht="14.25">
      <c r="BY1641" s="134"/>
    </row>
    <row r="1642" spans="77:77" ht="14.25">
      <c r="BY1642" s="134"/>
    </row>
    <row r="1643" spans="77:77" ht="14.25">
      <c r="BY1643" s="134"/>
    </row>
    <row r="1644" spans="77:77" ht="14.25">
      <c r="BY1644" s="134"/>
    </row>
    <row r="1645" spans="77:77" ht="14.25">
      <c r="BY1645" s="134"/>
    </row>
    <row r="1646" spans="77:77" ht="14.25">
      <c r="BY1646" s="134"/>
    </row>
    <row r="1647" spans="77:77" ht="14.25">
      <c r="BY1647" s="134"/>
    </row>
    <row r="1648" spans="77:77" ht="14.25">
      <c r="BY1648" s="134"/>
    </row>
    <row r="1649" spans="77:77" ht="14.25">
      <c r="BY1649" s="134"/>
    </row>
    <row r="1650" spans="77:77" ht="14.25">
      <c r="BY1650" s="134"/>
    </row>
    <row r="1651" spans="77:77" ht="14.25">
      <c r="BY1651" s="134"/>
    </row>
    <row r="1652" spans="77:77" ht="14.25">
      <c r="BY1652" s="134"/>
    </row>
    <row r="1653" spans="77:77" ht="14.25">
      <c r="BY1653" s="134"/>
    </row>
    <row r="1654" spans="77:77" ht="14.25">
      <c r="BY1654" s="134"/>
    </row>
    <row r="1655" spans="77:77" ht="14.25">
      <c r="BY1655" s="134"/>
    </row>
    <row r="1656" spans="77:77" ht="14.25">
      <c r="BY1656" s="134"/>
    </row>
    <row r="1657" spans="77:77" ht="14.25">
      <c r="BY1657" s="134"/>
    </row>
    <row r="1658" spans="77:77" ht="14.25">
      <c r="BY1658" s="134"/>
    </row>
    <row r="1659" spans="77:77" ht="14.25">
      <c r="BY1659" s="134"/>
    </row>
    <row r="1660" spans="77:77" ht="14.25">
      <c r="BY1660" s="134"/>
    </row>
    <row r="1661" spans="77:77" ht="14.25">
      <c r="BY1661" s="134"/>
    </row>
    <row r="1662" spans="77:77" ht="14.25">
      <c r="BY1662" s="134"/>
    </row>
    <row r="1663" spans="77:77" ht="14.25">
      <c r="BY1663" s="134"/>
    </row>
    <row r="1664" spans="77:77" ht="14.25">
      <c r="BY1664" s="134"/>
    </row>
    <row r="1665" spans="77:77" ht="14.25">
      <c r="BY1665" s="134"/>
    </row>
    <row r="1666" spans="77:77" ht="14.25">
      <c r="BY1666" s="134"/>
    </row>
    <row r="1667" spans="77:77" ht="14.25">
      <c r="BY1667" s="134"/>
    </row>
    <row r="1668" spans="77:77" ht="14.25">
      <c r="BY1668" s="134"/>
    </row>
    <row r="1669" spans="77:77" ht="14.25">
      <c r="BY1669" s="134"/>
    </row>
    <row r="1670" spans="77:77" ht="14.25">
      <c r="BY1670" s="134"/>
    </row>
    <row r="1671" spans="77:77" ht="14.25">
      <c r="BY1671" s="134"/>
    </row>
    <row r="1672" spans="77:77" ht="14.25">
      <c r="BY1672" s="134"/>
    </row>
    <row r="1673" spans="77:77" ht="14.25">
      <c r="BY1673" s="134"/>
    </row>
    <row r="1674" spans="77:77" ht="14.25">
      <c r="BY1674" s="134"/>
    </row>
    <row r="1675" spans="77:77" ht="14.25">
      <c r="BY1675" s="134"/>
    </row>
    <row r="1676" spans="77:77" ht="14.25">
      <c r="BY1676" s="134"/>
    </row>
    <row r="1677" spans="77:77" ht="14.25">
      <c r="BY1677" s="134"/>
    </row>
    <row r="1678" spans="77:77" ht="14.25">
      <c r="BY1678" s="134"/>
    </row>
    <row r="1679" spans="77:77" ht="14.25">
      <c r="BY1679" s="134"/>
    </row>
    <row r="1680" spans="77:77" ht="14.25">
      <c r="BY1680" s="134"/>
    </row>
    <row r="1681" spans="77:77" ht="14.25">
      <c r="BY1681" s="134"/>
    </row>
    <row r="1682" spans="77:77" ht="14.25">
      <c r="BY1682" s="134"/>
    </row>
    <row r="1683" spans="77:77" ht="14.25">
      <c r="BY1683" s="134"/>
    </row>
    <row r="1684" spans="77:77" ht="14.25">
      <c r="BY1684" s="134"/>
    </row>
    <row r="1685" spans="77:77" ht="14.25">
      <c r="BY1685" s="134"/>
    </row>
    <row r="1686" spans="77:77" ht="14.25">
      <c r="BY1686" s="134"/>
    </row>
    <row r="1687" spans="77:77" ht="14.25">
      <c r="BY1687" s="134"/>
    </row>
    <row r="1688" spans="77:77" ht="14.25">
      <c r="BY1688" s="134"/>
    </row>
    <row r="1689" spans="77:77" ht="14.25">
      <c r="BY1689" s="134"/>
    </row>
    <row r="1690" spans="77:77" ht="14.25">
      <c r="BY1690" s="134"/>
    </row>
    <row r="1691" spans="77:77" ht="14.25">
      <c r="BY1691" s="134"/>
    </row>
    <row r="1692" spans="77:77" ht="14.25">
      <c r="BY1692" s="134"/>
    </row>
    <row r="1693" spans="77:77" ht="14.25">
      <c r="BY1693" s="134"/>
    </row>
    <row r="1694" spans="77:77" ht="14.25">
      <c r="BY1694" s="134"/>
    </row>
    <row r="1695" spans="77:77" ht="14.25">
      <c r="BY1695" s="134"/>
    </row>
    <row r="1696" spans="77:77" ht="14.25">
      <c r="BY1696" s="134"/>
    </row>
    <row r="1697" spans="77:77" ht="14.25">
      <c r="BY1697" s="134"/>
    </row>
    <row r="1698" spans="77:77" ht="14.25">
      <c r="BY1698" s="134"/>
    </row>
    <row r="1699" spans="77:77" ht="14.25">
      <c r="BY1699" s="134"/>
    </row>
    <row r="1700" spans="77:77" ht="14.25">
      <c r="BY1700" s="134"/>
    </row>
    <row r="1701" spans="77:77" ht="14.25">
      <c r="BY1701" s="134"/>
    </row>
    <row r="1702" spans="77:77" ht="14.25">
      <c r="BY1702" s="134"/>
    </row>
    <row r="1703" spans="77:77" ht="14.25">
      <c r="BY1703" s="134"/>
    </row>
    <row r="1704" spans="77:77" ht="14.25">
      <c r="BY1704" s="134"/>
    </row>
    <row r="1705" spans="77:77" ht="14.25">
      <c r="BY1705" s="134"/>
    </row>
    <row r="1706" spans="77:77" ht="14.25">
      <c r="BY1706" s="134"/>
    </row>
    <row r="1707" spans="77:77" ht="14.25">
      <c r="BY1707" s="134"/>
    </row>
    <row r="1708" spans="77:77" ht="14.25">
      <c r="BY1708" s="134"/>
    </row>
    <row r="1709" spans="77:77" ht="14.25">
      <c r="BY1709" s="134"/>
    </row>
    <row r="1710" spans="77:77" ht="14.25">
      <c r="BY1710" s="134"/>
    </row>
    <row r="1711" spans="77:77" ht="14.25">
      <c r="BY1711" s="134"/>
    </row>
    <row r="1712" spans="77:77" ht="14.25">
      <c r="BY1712" s="134"/>
    </row>
    <row r="1713" spans="77:77" ht="14.25">
      <c r="BY1713" s="134"/>
    </row>
    <row r="1714" spans="77:77" ht="14.25">
      <c r="BY1714" s="134"/>
    </row>
    <row r="1715" spans="77:77" ht="14.25">
      <c r="BY1715" s="134"/>
    </row>
    <row r="1716" spans="77:77" ht="14.25">
      <c r="BY1716" s="134"/>
    </row>
    <row r="1717" spans="77:77" ht="14.25">
      <c r="BY1717" s="134"/>
    </row>
    <row r="1718" spans="77:77" ht="14.25">
      <c r="BY1718" s="134"/>
    </row>
    <row r="1719" spans="77:77" ht="14.25">
      <c r="BY1719" s="134"/>
    </row>
    <row r="1720" spans="77:77" ht="14.25">
      <c r="BY1720" s="134"/>
    </row>
    <row r="1721" spans="77:77" ht="14.25">
      <c r="BY1721" s="134"/>
    </row>
    <row r="1722" spans="77:77" ht="14.25">
      <c r="BY1722" s="134"/>
    </row>
    <row r="1723" spans="77:77" ht="14.25">
      <c r="BY1723" s="134"/>
    </row>
    <row r="1724" spans="77:77" ht="14.25">
      <c r="BY1724" s="134"/>
    </row>
    <row r="1725" spans="77:77" ht="14.25">
      <c r="BY1725" s="134"/>
    </row>
    <row r="1726" spans="77:77" ht="14.25">
      <c r="BY1726" s="134"/>
    </row>
    <row r="1727" spans="77:77" ht="14.25">
      <c r="BY1727" s="134"/>
    </row>
    <row r="1728" spans="77:77" ht="14.25">
      <c r="BY1728" s="134"/>
    </row>
    <row r="1729" spans="77:77" ht="14.25">
      <c r="BY1729" s="134"/>
    </row>
    <row r="1730" spans="77:77" ht="14.25">
      <c r="BY1730" s="134"/>
    </row>
    <row r="1731" spans="77:77" ht="14.25">
      <c r="BY1731" s="134"/>
    </row>
    <row r="1732" spans="77:77" ht="14.25">
      <c r="BY1732" s="134"/>
    </row>
    <row r="1733" spans="77:77" ht="14.25">
      <c r="BY1733" s="134"/>
    </row>
    <row r="1734" spans="77:77" ht="14.25">
      <c r="BY1734" s="134"/>
    </row>
    <row r="1735" spans="77:77" ht="14.25">
      <c r="BY1735" s="134"/>
    </row>
    <row r="1736" spans="77:77" ht="14.25">
      <c r="BY1736" s="134"/>
    </row>
    <row r="1737" spans="77:77" ht="14.25">
      <c r="BY1737" s="134"/>
    </row>
    <row r="1738" spans="77:77" ht="14.25">
      <c r="BY1738" s="134"/>
    </row>
    <row r="1739" spans="77:77" ht="14.25">
      <c r="BY1739" s="134"/>
    </row>
    <row r="1740" spans="77:77" ht="14.25">
      <c r="BY1740" s="134"/>
    </row>
    <row r="1741" spans="77:77" ht="14.25">
      <c r="BY1741" s="134"/>
    </row>
    <row r="1742" spans="77:77" ht="14.25">
      <c r="BY1742" s="134"/>
    </row>
    <row r="1743" spans="77:77" ht="14.25">
      <c r="BY1743" s="134"/>
    </row>
    <row r="1744" spans="77:77" ht="14.25">
      <c r="BY1744" s="134"/>
    </row>
    <row r="1745" spans="77:77" ht="14.25">
      <c r="BY1745" s="134"/>
    </row>
    <row r="1746" spans="77:77" ht="14.25">
      <c r="BY1746" s="134"/>
    </row>
    <row r="1747" spans="77:77" ht="14.25">
      <c r="BY1747" s="134"/>
    </row>
    <row r="1748" spans="77:77" ht="14.25">
      <c r="BY1748" s="134"/>
    </row>
    <row r="1749" spans="77:77" ht="14.25">
      <c r="BY1749" s="134"/>
    </row>
    <row r="1750" spans="77:77" ht="14.25">
      <c r="BY1750" s="134"/>
    </row>
    <row r="1751" spans="77:77" ht="14.25">
      <c r="BY1751" s="134"/>
    </row>
    <row r="1752" spans="77:77" ht="14.25">
      <c r="BY1752" s="134"/>
    </row>
    <row r="1753" spans="77:77" ht="14.25">
      <c r="BY1753" s="134"/>
    </row>
    <row r="1754" spans="77:77" ht="14.25">
      <c r="BY1754" s="134"/>
    </row>
    <row r="1755" spans="77:77" ht="14.25">
      <c r="BY1755" s="134"/>
    </row>
    <row r="1756" spans="77:77" ht="14.25">
      <c r="BY1756" s="134"/>
    </row>
    <row r="1757" spans="77:77" ht="14.25">
      <c r="BY1757" s="134"/>
    </row>
    <row r="1758" spans="77:77" ht="14.25">
      <c r="BY1758" s="134"/>
    </row>
    <row r="1759" spans="77:77" ht="14.25">
      <c r="BY1759" s="134"/>
    </row>
    <row r="1760" spans="77:77" ht="14.25">
      <c r="BY1760" s="134"/>
    </row>
    <row r="1761" spans="77:77" ht="14.25">
      <c r="BY1761" s="134"/>
    </row>
    <row r="1762" spans="77:77" ht="14.25">
      <c r="BY1762" s="134"/>
    </row>
    <row r="1763" spans="77:77" ht="14.25">
      <c r="BY1763" s="134"/>
    </row>
    <row r="1764" spans="77:77" ht="14.25">
      <c r="BY1764" s="134"/>
    </row>
    <row r="1765" spans="77:77" ht="14.25">
      <c r="BY1765" s="134"/>
    </row>
    <row r="1766" spans="77:77" ht="14.25">
      <c r="BY1766" s="134"/>
    </row>
    <row r="1767" spans="77:77" ht="14.25">
      <c r="BY1767" s="134"/>
    </row>
    <row r="1768" spans="77:77" ht="14.25">
      <c r="BY1768" s="134"/>
    </row>
    <row r="1769" spans="77:77" ht="14.25">
      <c r="BY1769" s="134"/>
    </row>
    <row r="1770" spans="77:77" ht="14.25">
      <c r="BY1770" s="134"/>
    </row>
    <row r="1771" spans="77:77" ht="14.25">
      <c r="BY1771" s="134"/>
    </row>
    <row r="1772" spans="77:77" ht="14.25">
      <c r="BY1772" s="134"/>
    </row>
    <row r="1773" spans="77:77" ht="14.25">
      <c r="BY1773" s="134"/>
    </row>
    <row r="1774" spans="77:77" ht="14.25">
      <c r="BY1774" s="134"/>
    </row>
    <row r="1775" spans="77:77" ht="14.25">
      <c r="BY1775" s="134"/>
    </row>
    <row r="1776" spans="77:77" ht="14.25">
      <c r="BY1776" s="134"/>
    </row>
    <row r="1777" spans="77:77" ht="14.25">
      <c r="BY1777" s="134"/>
    </row>
    <row r="1778" spans="77:77" ht="14.25">
      <c r="BY1778" s="134"/>
    </row>
    <row r="1779" spans="77:77" ht="14.25">
      <c r="BY1779" s="134"/>
    </row>
    <row r="1780" spans="77:77" ht="14.25">
      <c r="BY1780" s="134"/>
    </row>
    <row r="1781" spans="77:77" ht="14.25">
      <c r="BY1781" s="134"/>
    </row>
    <row r="1782" spans="77:77" ht="14.25">
      <c r="BY1782" s="134"/>
    </row>
    <row r="1783" spans="77:77" ht="14.25">
      <c r="BY1783" s="134"/>
    </row>
    <row r="1784" spans="77:77" ht="14.25">
      <c r="BY1784" s="134"/>
    </row>
    <row r="1785" spans="77:77" ht="14.25">
      <c r="BY1785" s="134"/>
    </row>
    <row r="1786" spans="77:77" ht="14.25">
      <c r="BY1786" s="134"/>
    </row>
    <row r="1787" spans="77:77" ht="14.25">
      <c r="BY1787" s="134"/>
    </row>
    <row r="1788" spans="77:77" ht="14.25">
      <c r="BY1788" s="134"/>
    </row>
    <row r="1789" spans="77:77" ht="14.25">
      <c r="BY1789" s="134"/>
    </row>
    <row r="1790" spans="77:77" ht="14.25">
      <c r="BY1790" s="134"/>
    </row>
    <row r="1791" spans="77:77" ht="14.25">
      <c r="BY1791" s="134"/>
    </row>
    <row r="1792" spans="77:77" ht="14.25">
      <c r="BY1792" s="134"/>
    </row>
    <row r="1793" spans="77:77" ht="14.25">
      <c r="BY1793" s="134"/>
    </row>
    <row r="1794" spans="77:77" ht="14.25">
      <c r="BY1794" s="134"/>
    </row>
    <row r="1795" spans="77:77" ht="14.25">
      <c r="BY1795" s="134"/>
    </row>
    <row r="1796" spans="77:77" ht="14.25">
      <c r="BY1796" s="134"/>
    </row>
    <row r="1797" spans="77:77" ht="14.25">
      <c r="BY1797" s="134"/>
    </row>
    <row r="1798" spans="77:77" ht="14.25">
      <c r="BY1798" s="134"/>
    </row>
    <row r="1799" spans="77:77" ht="14.25">
      <c r="BY1799" s="134"/>
    </row>
    <row r="1800" spans="77:77" ht="14.25">
      <c r="BY1800" s="134"/>
    </row>
    <row r="1801" spans="77:77" ht="14.25">
      <c r="BY1801" s="134"/>
    </row>
    <row r="1802" spans="77:77" ht="14.25">
      <c r="BY1802" s="134"/>
    </row>
    <row r="1803" spans="77:77" ht="14.25">
      <c r="BY1803" s="134"/>
    </row>
    <row r="1804" spans="77:77" ht="14.25">
      <c r="BY1804" s="134"/>
    </row>
    <row r="1805" spans="77:77" ht="14.25">
      <c r="BY1805" s="134"/>
    </row>
    <row r="1806" spans="77:77" ht="14.25">
      <c r="BY1806" s="134"/>
    </row>
    <row r="1807" spans="77:77" ht="14.25">
      <c r="BY1807" s="134"/>
    </row>
    <row r="1808" spans="77:77" ht="14.25">
      <c r="BY1808" s="134"/>
    </row>
    <row r="1809" spans="77:77" ht="14.25">
      <c r="BY1809" s="134"/>
    </row>
    <row r="1810" spans="77:77" ht="14.25">
      <c r="BY1810" s="134"/>
    </row>
    <row r="1811" spans="77:77" ht="14.25">
      <c r="BY1811" s="134"/>
    </row>
    <row r="1812" spans="77:77" ht="14.25">
      <c r="BY1812" s="134"/>
    </row>
    <row r="1813" spans="77:77" ht="14.25">
      <c r="BY1813" s="134"/>
    </row>
    <row r="1814" spans="77:77" ht="14.25">
      <c r="BY1814" s="134"/>
    </row>
    <row r="1815" spans="77:77" ht="14.25">
      <c r="BY1815" s="134"/>
    </row>
    <row r="1816" spans="77:77" ht="14.25">
      <c r="BY1816" s="134"/>
    </row>
    <row r="1817" spans="77:77" ht="14.25">
      <c r="BY1817" s="134"/>
    </row>
    <row r="1818" spans="77:77" ht="14.25">
      <c r="BY1818" s="134"/>
    </row>
    <row r="1819" spans="77:77" ht="14.25">
      <c r="BY1819" s="134"/>
    </row>
    <row r="1820" spans="77:77" ht="14.25">
      <c r="BY1820" s="134"/>
    </row>
    <row r="1821" spans="77:77" ht="14.25">
      <c r="BY1821" s="134"/>
    </row>
    <row r="1822" spans="77:77" ht="14.25">
      <c r="BY1822" s="134"/>
    </row>
    <row r="1823" spans="77:77" ht="14.25">
      <c r="BY1823" s="134"/>
    </row>
    <row r="1824" spans="77:77" ht="14.25">
      <c r="BY1824" s="134"/>
    </row>
    <row r="1825" spans="77:77" ht="14.25">
      <c r="BY1825" s="134"/>
    </row>
    <row r="1826" spans="77:77" ht="14.25">
      <c r="BY1826" s="134"/>
    </row>
    <row r="1827" spans="77:77" ht="14.25">
      <c r="BY1827" s="134"/>
    </row>
    <row r="1828" spans="77:77" ht="14.25">
      <c r="BY1828" s="134"/>
    </row>
    <row r="1829" spans="77:77" ht="14.25">
      <c r="BY1829" s="134"/>
    </row>
    <row r="1830" spans="77:77" ht="14.25">
      <c r="BY1830" s="134"/>
    </row>
    <row r="1831" spans="77:77" ht="14.25">
      <c r="BY1831" s="134"/>
    </row>
    <row r="1832" spans="77:77" ht="14.25">
      <c r="BY1832" s="134"/>
    </row>
    <row r="1833" spans="77:77" ht="14.25">
      <c r="BY1833" s="134"/>
    </row>
    <row r="1834" spans="77:77" ht="14.25">
      <c r="BY1834" s="134"/>
    </row>
    <row r="1835" spans="77:77" ht="14.25">
      <c r="BY1835" s="134"/>
    </row>
    <row r="1836" spans="77:77" ht="14.25">
      <c r="BY1836" s="134"/>
    </row>
    <row r="1837" spans="77:77" ht="14.25">
      <c r="BY1837" s="134"/>
    </row>
    <row r="1838" spans="77:77" ht="14.25">
      <c r="BY1838" s="134"/>
    </row>
    <row r="1839" spans="77:77" ht="14.25">
      <c r="BY1839" s="134"/>
    </row>
    <row r="1840" spans="77:77" ht="14.25">
      <c r="BY1840" s="134"/>
    </row>
    <row r="1841" spans="77:77" ht="14.25">
      <c r="BY1841" s="134"/>
    </row>
    <row r="1842" spans="77:77" ht="14.25">
      <c r="BY1842" s="134"/>
    </row>
    <row r="1843" spans="77:77" ht="14.25">
      <c r="BY1843" s="134"/>
    </row>
    <row r="1844" spans="77:77" ht="14.25">
      <c r="BY1844" s="134"/>
    </row>
    <row r="1845" spans="77:77" ht="14.25">
      <c r="BY1845" s="134"/>
    </row>
    <row r="1846" spans="77:77" ht="14.25">
      <c r="BY1846" s="134"/>
    </row>
    <row r="1847" spans="77:77" ht="14.25">
      <c r="BY1847" s="134"/>
    </row>
    <row r="1848" spans="77:77" ht="14.25">
      <c r="BY1848" s="134"/>
    </row>
    <row r="1849" spans="77:77" ht="14.25">
      <c r="BY1849" s="134"/>
    </row>
    <row r="1850" spans="77:77" ht="14.25">
      <c r="BY1850" s="134"/>
    </row>
    <row r="1851" spans="77:77" ht="14.25">
      <c r="BY1851" s="134"/>
    </row>
    <row r="1852" spans="77:77" ht="14.25">
      <c r="BY1852" s="134"/>
    </row>
    <row r="1853" spans="77:77" ht="14.25">
      <c r="BY1853" s="134"/>
    </row>
    <row r="1854" spans="77:77" ht="14.25">
      <c r="BY1854" s="134"/>
    </row>
    <row r="1855" spans="77:77" ht="14.25">
      <c r="BY1855" s="134"/>
    </row>
    <row r="1856" spans="77:77" ht="14.25">
      <c r="BY1856" s="134"/>
    </row>
    <row r="1857" spans="77:77" ht="14.25">
      <c r="BY1857" s="134"/>
    </row>
    <row r="1858" spans="77:77" ht="14.25">
      <c r="BY1858" s="134"/>
    </row>
    <row r="1859" spans="77:77" ht="14.25">
      <c r="BY1859" s="134"/>
    </row>
    <row r="1860" spans="77:77" ht="14.25">
      <c r="BY1860" s="134"/>
    </row>
    <row r="1861" spans="77:77" ht="14.25">
      <c r="BY1861" s="134"/>
    </row>
    <row r="1862" spans="77:77" ht="14.25">
      <c r="BY1862" s="134"/>
    </row>
    <row r="1863" spans="77:77" ht="14.25">
      <c r="BY1863" s="134"/>
    </row>
    <row r="1864" spans="77:77" ht="14.25">
      <c r="BY1864" s="134"/>
    </row>
    <row r="1865" spans="77:77" ht="14.25">
      <c r="BY1865" s="134"/>
    </row>
    <row r="1866" spans="77:77" ht="14.25">
      <c r="BY1866" s="134"/>
    </row>
    <row r="1867" spans="77:77" ht="14.25">
      <c r="BY1867" s="134"/>
    </row>
    <row r="1868" spans="77:77" ht="14.25">
      <c r="BY1868" s="134"/>
    </row>
    <row r="1869" spans="77:77" ht="14.25">
      <c r="BY1869" s="134"/>
    </row>
    <row r="1870" spans="77:77" ht="14.25">
      <c r="BY1870" s="134"/>
    </row>
    <row r="1871" spans="77:77" ht="14.25">
      <c r="BY1871" s="134"/>
    </row>
    <row r="1872" spans="77:77" ht="14.25">
      <c r="BY1872" s="134"/>
    </row>
    <row r="1873" spans="77:77" ht="14.25">
      <c r="BY1873" s="134"/>
    </row>
    <row r="1874" spans="77:77" ht="14.25">
      <c r="BY1874" s="134"/>
    </row>
    <row r="1875" spans="77:77" ht="14.25">
      <c r="BY1875" s="134"/>
    </row>
    <row r="1876" spans="77:77" ht="14.25">
      <c r="BY1876" s="134"/>
    </row>
    <row r="1877" spans="77:77" ht="14.25">
      <c r="BY1877" s="134"/>
    </row>
    <row r="1878" spans="77:77" ht="14.25">
      <c r="BY1878" s="134"/>
    </row>
    <row r="1879" spans="77:77" ht="14.25">
      <c r="BY1879" s="134"/>
    </row>
    <row r="1880" spans="77:77" ht="14.25">
      <c r="BY1880" s="134"/>
    </row>
    <row r="1881" spans="77:77" ht="14.25">
      <c r="BY1881" s="134"/>
    </row>
    <row r="1882" spans="77:77" ht="14.25">
      <c r="BY1882" s="134"/>
    </row>
    <row r="1883" spans="77:77" ht="14.25">
      <c r="BY1883" s="134"/>
    </row>
    <row r="1884" spans="77:77" ht="14.25">
      <c r="BY1884" s="134"/>
    </row>
    <row r="1885" spans="77:77" ht="14.25">
      <c r="BY1885" s="134"/>
    </row>
    <row r="1886" spans="77:77" ht="14.25">
      <c r="BY1886" s="134"/>
    </row>
    <row r="1887" spans="77:77" ht="14.25">
      <c r="BY1887" s="134"/>
    </row>
    <row r="1888" spans="77:77" ht="14.25">
      <c r="BY1888" s="134"/>
    </row>
    <row r="1889" spans="77:77" ht="14.25">
      <c r="BY1889" s="134"/>
    </row>
    <row r="1890" spans="77:77" ht="14.25">
      <c r="BY1890" s="134"/>
    </row>
    <row r="1891" spans="77:77" ht="14.25">
      <c r="BY1891" s="134"/>
    </row>
    <row r="1892" spans="77:77" ht="14.25">
      <c r="BY1892" s="134"/>
    </row>
    <row r="1893" spans="77:77" ht="14.25">
      <c r="BY1893" s="134"/>
    </row>
    <row r="1894" spans="77:77" ht="14.25">
      <c r="BY1894" s="134"/>
    </row>
    <row r="1895" spans="77:77" ht="14.25">
      <c r="BY1895" s="134"/>
    </row>
    <row r="1896" spans="77:77" ht="14.25">
      <c r="BY1896" s="134"/>
    </row>
    <row r="1897" spans="77:77" ht="14.25">
      <c r="BY1897" s="134"/>
    </row>
    <row r="1898" spans="77:77" ht="14.25">
      <c r="BY1898" s="134"/>
    </row>
    <row r="1899" spans="77:77" ht="14.25">
      <c r="BY1899" s="134"/>
    </row>
    <row r="1900" spans="77:77" ht="14.25">
      <c r="BY1900" s="134"/>
    </row>
    <row r="1901" spans="77:77" ht="14.25">
      <c r="BY1901" s="134"/>
    </row>
    <row r="1902" spans="77:77" ht="14.25">
      <c r="BY1902" s="134"/>
    </row>
    <row r="1903" spans="77:77" ht="14.25">
      <c r="BY1903" s="134"/>
    </row>
    <row r="1904" spans="77:77" ht="14.25">
      <c r="BY1904" s="134"/>
    </row>
    <row r="1905" spans="77:77" ht="14.25">
      <c r="BY1905" s="134"/>
    </row>
    <row r="1906" spans="77:77" ht="14.25">
      <c r="BY1906" s="134"/>
    </row>
    <row r="1907" spans="77:77" ht="14.25">
      <c r="BY1907" s="134"/>
    </row>
    <row r="1908" spans="77:77" ht="14.25">
      <c r="BY1908" s="134"/>
    </row>
    <row r="1909" spans="77:77" ht="14.25">
      <c r="BY1909" s="134"/>
    </row>
    <row r="1910" spans="77:77" ht="14.25">
      <c r="BY1910" s="134"/>
    </row>
    <row r="1911" spans="77:77" ht="14.25">
      <c r="BY1911" s="134"/>
    </row>
    <row r="1912" spans="77:77" ht="14.25">
      <c r="BY1912" s="134"/>
    </row>
    <row r="1913" spans="77:77" ht="14.25">
      <c r="BY1913" s="134"/>
    </row>
    <row r="1914" spans="77:77" ht="14.25">
      <c r="BY1914" s="134"/>
    </row>
    <row r="1915" spans="77:77" ht="14.25">
      <c r="BY1915" s="134"/>
    </row>
    <row r="1916" spans="77:77" ht="14.25">
      <c r="BY1916" s="134"/>
    </row>
    <row r="1917" spans="77:77" ht="14.25">
      <c r="BY1917" s="134"/>
    </row>
    <row r="1918" spans="77:77" ht="14.25">
      <c r="BY1918" s="134"/>
    </row>
    <row r="1919" spans="77:77" ht="14.25">
      <c r="BY1919" s="134"/>
    </row>
    <row r="1920" spans="77:77" ht="14.25">
      <c r="BY1920" s="134"/>
    </row>
    <row r="1921" spans="77:77" ht="14.25">
      <c r="BY1921" s="134"/>
    </row>
    <row r="1922" spans="77:77" ht="14.25">
      <c r="BY1922" s="134"/>
    </row>
    <row r="1923" spans="77:77" ht="14.25">
      <c r="BY1923" s="134"/>
    </row>
    <row r="1924" spans="77:77" ht="14.25">
      <c r="BY1924" s="134"/>
    </row>
    <row r="1925" spans="77:77" ht="14.25">
      <c r="BY1925" s="134"/>
    </row>
    <row r="1926" spans="77:77" ht="14.25">
      <c r="BY1926" s="134"/>
    </row>
    <row r="1927" spans="77:77" ht="14.25">
      <c r="BY1927" s="134"/>
    </row>
    <row r="1928" spans="77:77" ht="14.25">
      <c r="BY1928" s="134"/>
    </row>
    <row r="1929" spans="77:77" ht="14.25">
      <c r="BY1929" s="134"/>
    </row>
    <row r="1930" spans="77:77" ht="14.25">
      <c r="BY1930" s="134"/>
    </row>
    <row r="1931" spans="77:77" ht="14.25">
      <c r="BY1931" s="134"/>
    </row>
    <row r="1932" spans="77:77" ht="14.25">
      <c r="BY1932" s="134"/>
    </row>
    <row r="1933" spans="77:77" ht="14.25">
      <c r="BY1933" s="134"/>
    </row>
    <row r="1934" spans="77:77" ht="14.25">
      <c r="BY1934" s="134"/>
    </row>
    <row r="1935" spans="77:77" ht="14.25">
      <c r="BY1935" s="134"/>
    </row>
    <row r="1936" spans="77:77" ht="14.25">
      <c r="BY1936" s="134"/>
    </row>
    <row r="1937" spans="77:77" ht="14.25">
      <c r="BY1937" s="134"/>
    </row>
    <row r="1938" spans="77:77" ht="14.25">
      <c r="BY1938" s="134"/>
    </row>
    <row r="1939" spans="77:77" ht="14.25">
      <c r="BY1939" s="134"/>
    </row>
    <row r="1940" spans="77:77" ht="14.25">
      <c r="BY1940" s="134"/>
    </row>
    <row r="1941" spans="77:77" ht="14.25">
      <c r="BY1941" s="134"/>
    </row>
    <row r="1942" spans="77:77" ht="14.25">
      <c r="BY1942" s="134"/>
    </row>
    <row r="1943" spans="77:77" ht="14.25">
      <c r="BY1943" s="134"/>
    </row>
    <row r="1944" spans="77:77" ht="14.25">
      <c r="BY1944" s="134"/>
    </row>
    <row r="1945" spans="77:77" ht="14.25">
      <c r="BY1945" s="134"/>
    </row>
    <row r="1946" spans="77:77" ht="14.25">
      <c r="BY1946" s="134"/>
    </row>
    <row r="1947" spans="77:77" ht="14.25">
      <c r="BY1947" s="134"/>
    </row>
    <row r="1948" spans="77:77" ht="14.25">
      <c r="BY1948" s="134"/>
    </row>
    <row r="1949" spans="77:77" ht="14.25">
      <c r="BY1949" s="134"/>
    </row>
    <row r="1950" spans="77:77" ht="14.25">
      <c r="BY1950" s="134"/>
    </row>
    <row r="1951" spans="77:77" ht="14.25">
      <c r="BY1951" s="134"/>
    </row>
    <row r="1952" spans="77:77" ht="14.25">
      <c r="BY1952" s="134"/>
    </row>
    <row r="1953" spans="77:77" ht="14.25">
      <c r="BY1953" s="134"/>
    </row>
    <row r="1954" spans="77:77" ht="14.25">
      <c r="BY1954" s="134"/>
    </row>
    <row r="1955" spans="77:77" ht="14.25">
      <c r="BY1955" s="134"/>
    </row>
    <row r="1956" spans="77:77" ht="14.25">
      <c r="BY1956" s="134"/>
    </row>
    <row r="1957" spans="77:77" ht="14.25">
      <c r="BY1957" s="134"/>
    </row>
    <row r="1958" spans="77:77" ht="14.25">
      <c r="BY1958" s="134"/>
    </row>
    <row r="1959" spans="77:77" ht="14.25">
      <c r="BY1959" s="134"/>
    </row>
    <row r="1960" spans="77:77" ht="14.25">
      <c r="BY1960" s="134"/>
    </row>
    <row r="1961" spans="77:77" ht="14.25">
      <c r="BY1961" s="134"/>
    </row>
    <row r="1962" spans="77:77" ht="14.25">
      <c r="BY1962" s="134"/>
    </row>
    <row r="1963" spans="77:77" ht="14.25">
      <c r="BY1963" s="134"/>
    </row>
    <row r="1964" spans="77:77" ht="14.25">
      <c r="BY1964" s="134"/>
    </row>
    <row r="1965" spans="77:77" ht="14.25">
      <c r="BY1965" s="134"/>
    </row>
    <row r="1966" spans="77:77" ht="14.25">
      <c r="BY1966" s="134"/>
    </row>
    <row r="1967" spans="77:77" ht="14.25">
      <c r="BY1967" s="134"/>
    </row>
    <row r="1968" spans="77:77" ht="14.25">
      <c r="BY1968" s="134"/>
    </row>
    <row r="1969" spans="77:77" ht="14.25">
      <c r="BY1969" s="134"/>
    </row>
    <row r="1970" spans="77:77" ht="14.25">
      <c r="BY1970" s="134"/>
    </row>
    <row r="1971" spans="77:77" ht="14.25">
      <c r="BY1971" s="134"/>
    </row>
    <row r="1972" spans="77:77" ht="14.25">
      <c r="BY1972" s="134"/>
    </row>
    <row r="1973" spans="77:77" ht="14.25">
      <c r="BY1973" s="134"/>
    </row>
    <row r="1974" spans="77:77" ht="14.25">
      <c r="BY1974" s="134"/>
    </row>
    <row r="1975" spans="77:77" ht="14.25">
      <c r="BY1975" s="134"/>
    </row>
    <row r="1976" spans="77:77" ht="14.25">
      <c r="BY1976" s="134"/>
    </row>
    <row r="1977" spans="77:77" ht="14.25">
      <c r="BY1977" s="134"/>
    </row>
    <row r="1978" spans="77:77" ht="14.25">
      <c r="BY1978" s="134"/>
    </row>
    <row r="1979" spans="77:77" ht="14.25">
      <c r="BY1979" s="134"/>
    </row>
    <row r="1980" spans="77:77" ht="14.25">
      <c r="BY1980" s="134"/>
    </row>
    <row r="1981" spans="77:77" ht="14.25">
      <c r="BY1981" s="134"/>
    </row>
    <row r="1982" spans="77:77" ht="14.25">
      <c r="BY1982" s="134"/>
    </row>
    <row r="1983" spans="77:77" ht="14.25">
      <c r="BY1983" s="134"/>
    </row>
    <row r="1984" spans="77:77" ht="14.25">
      <c r="BY1984" s="134"/>
    </row>
    <row r="1985" spans="77:77" ht="14.25">
      <c r="BY1985" s="134"/>
    </row>
    <row r="1986" spans="77:77" ht="14.25">
      <c r="BY1986" s="134"/>
    </row>
    <row r="1987" spans="77:77" ht="14.25">
      <c r="BY1987" s="134"/>
    </row>
    <row r="1988" spans="77:77" ht="14.25">
      <c r="BY1988" s="134"/>
    </row>
    <row r="1989" spans="77:77" ht="14.25">
      <c r="BY1989" s="134"/>
    </row>
    <row r="1990" spans="77:77" ht="14.25">
      <c r="BY1990" s="134"/>
    </row>
    <row r="1991" spans="77:77" ht="14.25">
      <c r="BY1991" s="134"/>
    </row>
    <row r="1992" spans="77:77" ht="14.25">
      <c r="BY1992" s="134"/>
    </row>
    <row r="1993" spans="77:77" ht="14.25">
      <c r="BY1993" s="134"/>
    </row>
    <row r="1994" spans="77:77" ht="14.25">
      <c r="BY1994" s="134"/>
    </row>
    <row r="1995" spans="77:77" ht="14.25">
      <c r="BY1995" s="134"/>
    </row>
    <row r="1996" spans="77:77" ht="14.25">
      <c r="BY1996" s="134"/>
    </row>
    <row r="1997" spans="77:77" ht="14.25">
      <c r="BY1997" s="134"/>
    </row>
    <row r="1998" spans="77:77" ht="14.25">
      <c r="BY1998" s="134"/>
    </row>
    <row r="1999" spans="77:77" ht="14.25">
      <c r="BY1999" s="134"/>
    </row>
    <row r="2000" spans="77:77" ht="14.25">
      <c r="BY2000" s="134"/>
    </row>
    <row r="2001" spans="77:77" ht="14.25">
      <c r="BY2001" s="134"/>
    </row>
    <row r="2002" spans="77:77" ht="14.25">
      <c r="BY2002" s="134"/>
    </row>
    <row r="2003" spans="77:77" ht="14.25">
      <c r="BY2003" s="134"/>
    </row>
    <row r="2004" spans="77:77" ht="14.25">
      <c r="BY2004" s="134"/>
    </row>
    <row r="2005" spans="77:77" ht="14.25">
      <c r="BY2005" s="134"/>
    </row>
    <row r="2006" spans="77:77" ht="14.25">
      <c r="BY2006" s="134"/>
    </row>
    <row r="2007" spans="77:77" ht="14.25">
      <c r="BY2007" s="134"/>
    </row>
    <row r="2008" spans="77:77" ht="14.25">
      <c r="BY2008" s="134"/>
    </row>
    <row r="2009" spans="77:77" ht="14.25">
      <c r="BY2009" s="134"/>
    </row>
    <row r="2010" spans="77:77" ht="14.25">
      <c r="BY2010" s="134"/>
    </row>
    <row r="2011" spans="77:77" ht="14.25">
      <c r="BY2011" s="134"/>
    </row>
    <row r="2012" spans="77:77" ht="14.25">
      <c r="BY2012" s="134"/>
    </row>
    <row r="2013" spans="77:77" ht="14.25">
      <c r="BY2013" s="134"/>
    </row>
    <row r="2014" spans="77:77" ht="14.25">
      <c r="BY2014" s="134"/>
    </row>
    <row r="2015" spans="77:77" ht="14.25">
      <c r="BY2015" s="134"/>
    </row>
    <row r="2016" spans="77:77" ht="14.25">
      <c r="BY2016" s="134"/>
    </row>
    <row r="2017" spans="77:77" ht="14.25">
      <c r="BY2017" s="134"/>
    </row>
    <row r="2018" spans="77:77" ht="14.25">
      <c r="BY2018" s="134"/>
    </row>
    <row r="2019" spans="77:77" ht="14.25">
      <c r="BY2019" s="134"/>
    </row>
    <row r="2020" spans="77:77" ht="14.25">
      <c r="BY2020" s="134"/>
    </row>
    <row r="2021" spans="77:77" ht="14.25">
      <c r="BY2021" s="134"/>
    </row>
    <row r="2022" spans="77:77" ht="14.25">
      <c r="BY2022" s="134"/>
    </row>
    <row r="2023" spans="77:77" ht="14.25">
      <c r="BY2023" s="134"/>
    </row>
    <row r="2024" spans="77:77" ht="14.25">
      <c r="BY2024" s="134"/>
    </row>
    <row r="2025" spans="77:77" ht="14.25">
      <c r="BY2025" s="134"/>
    </row>
    <row r="2026" spans="77:77" ht="14.25">
      <c r="BY2026" s="134"/>
    </row>
    <row r="2027" spans="77:77" ht="14.25">
      <c r="BY2027" s="134"/>
    </row>
    <row r="2028" spans="77:77" ht="14.25">
      <c r="BY2028" s="134"/>
    </row>
    <row r="2029" spans="77:77" ht="14.25">
      <c r="BY2029" s="134"/>
    </row>
    <row r="2030" spans="77:77" ht="14.25">
      <c r="BY2030" s="134"/>
    </row>
    <row r="2031" spans="77:77" ht="14.25">
      <c r="BY2031" s="134"/>
    </row>
    <row r="2032" spans="77:77" ht="14.25">
      <c r="BY2032" s="134"/>
    </row>
    <row r="2033" spans="77:77" ht="14.25">
      <c r="BY2033" s="134"/>
    </row>
    <row r="2034" spans="77:77" ht="14.25">
      <c r="BY2034" s="134"/>
    </row>
    <row r="2035" spans="77:77" ht="14.25">
      <c r="BY2035" s="134"/>
    </row>
    <row r="2036" spans="77:77" ht="14.25">
      <c r="BY2036" s="134"/>
    </row>
    <row r="2037" spans="77:77" ht="14.25">
      <c r="BY2037" s="134"/>
    </row>
    <row r="2038" spans="77:77" ht="14.25">
      <c r="BY2038" s="134"/>
    </row>
    <row r="2039" spans="77:77" ht="14.25">
      <c r="BY2039" s="134"/>
    </row>
    <row r="2040" spans="77:77" ht="14.25">
      <c r="BY2040" s="134"/>
    </row>
    <row r="2041" spans="77:77" ht="14.25">
      <c r="BY2041" s="134"/>
    </row>
    <row r="2042" spans="77:77" ht="14.25">
      <c r="BY2042" s="134"/>
    </row>
    <row r="2043" spans="77:77" ht="14.25">
      <c r="BY2043" s="134"/>
    </row>
    <row r="2044" spans="77:77" ht="14.25">
      <c r="BY2044" s="134"/>
    </row>
    <row r="2045" spans="77:77" ht="14.25">
      <c r="BY2045" s="134"/>
    </row>
    <row r="2046" spans="77:77" ht="14.25">
      <c r="BY2046" s="134"/>
    </row>
    <row r="2047" spans="77:77" ht="14.25">
      <c r="BY2047" s="134"/>
    </row>
    <row r="2048" spans="77:77" ht="14.25">
      <c r="BY2048" s="134"/>
    </row>
    <row r="2049" spans="77:77" ht="14.25">
      <c r="BY2049" s="134"/>
    </row>
    <row r="2050" spans="77:77" ht="14.25">
      <c r="BY2050" s="134"/>
    </row>
    <row r="2051" spans="77:77" ht="14.25">
      <c r="BY2051" s="134"/>
    </row>
    <row r="2052" spans="77:77" ht="14.25">
      <c r="BY2052" s="134"/>
    </row>
    <row r="2053" spans="77:77" ht="14.25">
      <c r="BY2053" s="134"/>
    </row>
    <row r="2054" spans="77:77" ht="14.25">
      <c r="BY2054" s="134"/>
    </row>
    <row r="2055" spans="77:77" ht="14.25">
      <c r="BY2055" s="134"/>
    </row>
    <row r="2056" spans="77:77" ht="14.25">
      <c r="BY2056" s="134"/>
    </row>
    <row r="2057" spans="77:77" ht="14.25">
      <c r="BY2057" s="134"/>
    </row>
    <row r="2058" spans="77:77" ht="14.25">
      <c r="BY2058" s="134"/>
    </row>
    <row r="2059" spans="77:77" ht="14.25">
      <c r="BY2059" s="134"/>
    </row>
    <row r="2060" spans="77:77" ht="14.25">
      <c r="BY2060" s="134"/>
    </row>
    <row r="2061" spans="77:77" ht="14.25">
      <c r="BY2061" s="134"/>
    </row>
    <row r="2062" spans="77:77" ht="14.25">
      <c r="BY2062" s="134"/>
    </row>
    <row r="2063" spans="77:77" ht="14.25">
      <c r="BY2063" s="134"/>
    </row>
    <row r="2064" spans="77:77" ht="14.25">
      <c r="BY2064" s="134"/>
    </row>
    <row r="2065" spans="77:77" ht="14.25">
      <c r="BY2065" s="134"/>
    </row>
    <row r="2066" spans="77:77" ht="14.25">
      <c r="BY2066" s="134"/>
    </row>
    <row r="2067" spans="77:77" ht="14.25">
      <c r="BY2067" s="134"/>
    </row>
    <row r="2068" spans="77:77" ht="14.25">
      <c r="BY2068" s="134"/>
    </row>
    <row r="2069" spans="77:77" ht="14.25">
      <c r="BY2069" s="134"/>
    </row>
    <row r="2070" spans="77:77" ht="14.25">
      <c r="BY2070" s="134"/>
    </row>
    <row r="2071" spans="77:77" ht="14.25">
      <c r="BY2071" s="134"/>
    </row>
    <row r="2072" spans="77:77" ht="14.25">
      <c r="BY2072" s="134"/>
    </row>
    <row r="2073" spans="77:77" ht="14.25">
      <c r="BY2073" s="134"/>
    </row>
    <row r="2074" spans="77:77" ht="14.25">
      <c r="BY2074" s="134"/>
    </row>
    <row r="2075" spans="77:77" ht="14.25">
      <c r="BY2075" s="134"/>
    </row>
    <row r="2076" spans="77:77" ht="14.25">
      <c r="BY2076" s="134"/>
    </row>
    <row r="2077" spans="77:77" ht="14.25">
      <c r="BY2077" s="134"/>
    </row>
    <row r="2078" spans="77:77" ht="14.25">
      <c r="BY2078" s="134"/>
    </row>
    <row r="2079" spans="77:77" ht="14.25">
      <c r="BY2079" s="134"/>
    </row>
    <row r="2080" spans="77:77" ht="14.25">
      <c r="BY2080" s="134"/>
    </row>
    <row r="2081" spans="77:77" ht="14.25">
      <c r="BY2081" s="134"/>
    </row>
    <row r="2082" spans="77:77" ht="14.25">
      <c r="BY2082" s="134"/>
    </row>
    <row r="2083" spans="77:77" ht="14.25">
      <c r="BY2083" s="134"/>
    </row>
    <row r="2084" spans="77:77" ht="14.25">
      <c r="BY2084" s="134"/>
    </row>
    <row r="2085" spans="77:77" ht="14.25">
      <c r="BY2085" s="134"/>
    </row>
    <row r="2086" spans="77:77" ht="14.25">
      <c r="BY2086" s="134"/>
    </row>
    <row r="2087" spans="77:77" ht="14.25">
      <c r="BY2087" s="134"/>
    </row>
    <row r="2088" spans="77:77" ht="14.25">
      <c r="BY2088" s="134"/>
    </row>
    <row r="2089" spans="77:77" ht="14.25">
      <c r="BY2089" s="134"/>
    </row>
    <row r="2090" spans="77:77" ht="14.25">
      <c r="BY2090" s="134"/>
    </row>
    <row r="2091" spans="77:77" ht="14.25">
      <c r="BY2091" s="134"/>
    </row>
    <row r="2092" spans="77:77" ht="14.25">
      <c r="BY2092" s="134"/>
    </row>
    <row r="2093" spans="77:77" ht="14.25">
      <c r="BY2093" s="134"/>
    </row>
    <row r="2094" spans="77:77" ht="14.25">
      <c r="BY2094" s="134"/>
    </row>
    <row r="2095" spans="77:77" ht="14.25">
      <c r="BY2095" s="134"/>
    </row>
    <row r="2096" spans="77:77" ht="14.25">
      <c r="BY2096" s="134"/>
    </row>
    <row r="2097" spans="77:77" ht="14.25">
      <c r="BY2097" s="134"/>
    </row>
    <row r="2098" spans="77:77" ht="14.25">
      <c r="BY2098" s="134"/>
    </row>
    <row r="2099" spans="77:77" ht="14.25">
      <c r="BY2099" s="134"/>
    </row>
    <row r="2100" spans="77:77" ht="14.25">
      <c r="BY2100" s="134"/>
    </row>
    <row r="2101" spans="77:77" ht="14.25">
      <c r="BY2101" s="134"/>
    </row>
    <row r="2102" spans="77:77" ht="14.25">
      <c r="BY2102" s="134"/>
    </row>
    <row r="2103" spans="77:77" ht="14.25">
      <c r="BY2103" s="134"/>
    </row>
    <row r="2104" spans="77:77" ht="14.25">
      <c r="BY2104" s="134"/>
    </row>
    <row r="2105" spans="77:77" ht="14.25">
      <c r="BY2105" s="134"/>
    </row>
    <row r="2106" spans="77:77" ht="14.25">
      <c r="BY2106" s="134"/>
    </row>
    <row r="2107" spans="77:77" ht="14.25">
      <c r="BY2107" s="134"/>
    </row>
    <row r="2108" spans="77:77" ht="14.25">
      <c r="BY2108" s="134"/>
    </row>
    <row r="2109" spans="77:77" ht="14.25">
      <c r="BY2109" s="134"/>
    </row>
    <row r="2110" spans="77:77" ht="14.25">
      <c r="BY2110" s="134"/>
    </row>
    <row r="2111" spans="77:77" ht="14.25">
      <c r="BY2111" s="134"/>
    </row>
    <row r="2112" spans="77:77" ht="14.25">
      <c r="BY2112" s="134"/>
    </row>
    <row r="2113" spans="77:77" ht="14.25">
      <c r="BY2113" s="134"/>
    </row>
    <row r="2114" spans="77:77" ht="14.25">
      <c r="BY2114" s="134"/>
    </row>
    <row r="2115" spans="77:77" ht="14.25">
      <c r="BY2115" s="134"/>
    </row>
    <row r="2116" spans="77:77" ht="14.25">
      <c r="BY2116" s="134"/>
    </row>
    <row r="2117" spans="77:77" ht="14.25">
      <c r="BY2117" s="134"/>
    </row>
    <row r="2118" spans="77:77" ht="14.25">
      <c r="BY2118" s="134"/>
    </row>
    <row r="2119" spans="77:77" ht="14.25">
      <c r="BY2119" s="134"/>
    </row>
    <row r="2120" spans="77:77" ht="14.25">
      <c r="BY2120" s="134"/>
    </row>
    <row r="2121" spans="77:77" ht="14.25">
      <c r="BY2121" s="134"/>
    </row>
    <row r="2122" spans="77:77" ht="14.25">
      <c r="BY2122" s="134"/>
    </row>
    <row r="2123" spans="77:77" ht="14.25">
      <c r="BY2123" s="134"/>
    </row>
    <row r="2124" spans="77:77" ht="14.25">
      <c r="BY2124" s="134"/>
    </row>
    <row r="2125" spans="77:77" ht="14.25">
      <c r="BY2125" s="134"/>
    </row>
    <row r="2126" spans="77:77" ht="14.25">
      <c r="BY2126" s="134"/>
    </row>
    <row r="2127" spans="77:77" ht="14.25">
      <c r="BY2127" s="134"/>
    </row>
    <row r="2128" spans="77:77" ht="14.25">
      <c r="BY2128" s="134"/>
    </row>
    <row r="2129" spans="77:77" ht="14.25">
      <c r="BY2129" s="134"/>
    </row>
    <row r="2130" spans="77:77" ht="14.25">
      <c r="BY2130" s="134"/>
    </row>
    <row r="2131" spans="77:77" ht="14.25">
      <c r="BY2131" s="134"/>
    </row>
    <row r="2132" spans="77:77" ht="14.25">
      <c r="BY2132" s="134"/>
    </row>
    <row r="2133" spans="77:77" ht="14.25">
      <c r="BY2133" s="134"/>
    </row>
    <row r="2134" spans="77:77" ht="14.25">
      <c r="BY2134" s="134"/>
    </row>
    <row r="2135" spans="77:77" ht="14.25">
      <c r="BY2135" s="134"/>
    </row>
    <row r="2136" spans="77:77" ht="14.25">
      <c r="BY2136" s="134"/>
    </row>
    <row r="2137" spans="77:77" ht="14.25">
      <c r="BY2137" s="134"/>
    </row>
    <row r="2138" spans="77:77" ht="14.25">
      <c r="BY2138" s="134"/>
    </row>
    <row r="2139" spans="77:77" ht="14.25">
      <c r="BY2139" s="134"/>
    </row>
    <row r="2140" spans="77:77" ht="14.25">
      <c r="BY2140" s="134"/>
    </row>
    <row r="2141" spans="77:77" ht="14.25">
      <c r="BY2141" s="134"/>
    </row>
    <row r="2142" spans="77:77" ht="14.25">
      <c r="BY2142" s="134"/>
    </row>
    <row r="2143" spans="77:77" ht="14.25">
      <c r="BY2143" s="134"/>
    </row>
    <row r="2144" spans="77:77" ht="14.25">
      <c r="BY2144" s="134"/>
    </row>
    <row r="2145" spans="77:77" ht="14.25">
      <c r="BY2145" s="134"/>
    </row>
    <row r="2146" spans="77:77" ht="14.25">
      <c r="BY2146" s="134"/>
    </row>
    <row r="2147" spans="77:77" ht="14.25">
      <c r="BY2147" s="134"/>
    </row>
    <row r="2148" spans="77:77" ht="14.25">
      <c r="BY2148" s="134"/>
    </row>
    <row r="2149" spans="77:77" ht="14.25">
      <c r="BY2149" s="134"/>
    </row>
    <row r="2150" spans="77:77" ht="14.25">
      <c r="BY2150" s="134"/>
    </row>
    <row r="2151" spans="77:77" ht="14.25">
      <c r="BY2151" s="134"/>
    </row>
    <row r="2152" spans="77:77" ht="14.25">
      <c r="BY2152" s="134"/>
    </row>
    <row r="2153" spans="77:77" ht="14.25">
      <c r="BY2153" s="134"/>
    </row>
    <row r="2154" spans="77:77" ht="14.25">
      <c r="BY2154" s="134"/>
    </row>
    <row r="2155" spans="77:77" ht="14.25">
      <c r="BY2155" s="134"/>
    </row>
    <row r="2156" spans="77:77" ht="14.25">
      <c r="BY2156" s="134"/>
    </row>
    <row r="2157" spans="77:77" ht="14.25">
      <c r="BY2157" s="134"/>
    </row>
    <row r="2158" spans="77:77" ht="14.25">
      <c r="BY2158" s="134"/>
    </row>
    <row r="2159" spans="77:77" ht="14.25">
      <c r="BY2159" s="134"/>
    </row>
    <row r="2160" spans="77:77" ht="14.25">
      <c r="BY2160" s="134"/>
    </row>
    <row r="2161" spans="77:77" ht="14.25">
      <c r="BY2161" s="134"/>
    </row>
    <row r="2162" spans="77:77" ht="14.25">
      <c r="BY2162" s="134"/>
    </row>
    <row r="2163" spans="77:77" ht="14.25">
      <c r="BY2163" s="134"/>
    </row>
    <row r="2164" spans="77:77" ht="14.25">
      <c r="BY2164" s="134"/>
    </row>
    <row r="2165" spans="77:77" ht="14.25">
      <c r="BY2165" s="134"/>
    </row>
    <row r="2166" spans="77:77" ht="14.25">
      <c r="BY2166" s="134"/>
    </row>
    <row r="2167" spans="77:77" ht="14.25">
      <c r="BY2167" s="134"/>
    </row>
    <row r="2168" spans="77:77" ht="14.25">
      <c r="BY2168" s="134"/>
    </row>
    <row r="2169" spans="77:77" ht="14.25">
      <c r="BY2169" s="134"/>
    </row>
    <row r="2170" spans="77:77" ht="14.25">
      <c r="BY2170" s="134"/>
    </row>
    <row r="2171" spans="77:77" ht="14.25">
      <c r="BY2171" s="134"/>
    </row>
    <row r="2172" spans="77:77" ht="14.25">
      <c r="BY2172" s="134"/>
    </row>
    <row r="2173" spans="77:77" ht="14.25">
      <c r="BY2173" s="134"/>
    </row>
    <row r="2174" spans="77:77" ht="14.25">
      <c r="BY2174" s="134"/>
    </row>
    <row r="2175" spans="77:77" ht="14.25">
      <c r="BY2175" s="134"/>
    </row>
    <row r="2176" spans="77:77" ht="14.25">
      <c r="BY2176" s="134"/>
    </row>
    <row r="2177" spans="77:77" ht="14.25">
      <c r="BY2177" s="134"/>
    </row>
    <row r="2178" spans="77:77" ht="14.25">
      <c r="BY2178" s="134"/>
    </row>
    <row r="2179" spans="77:77" ht="14.25">
      <c r="BY2179" s="134"/>
    </row>
    <row r="2180" spans="77:77" ht="14.25">
      <c r="BY2180" s="134"/>
    </row>
    <row r="2181" spans="77:77" ht="14.25">
      <c r="BY2181" s="134"/>
    </row>
    <row r="2182" spans="77:77" ht="14.25">
      <c r="BY2182" s="134"/>
    </row>
    <row r="2183" spans="77:77" ht="14.25">
      <c r="BY2183" s="134"/>
    </row>
    <row r="2184" spans="77:77" ht="14.25">
      <c r="BY2184" s="134"/>
    </row>
    <row r="2185" spans="77:77" ht="14.25">
      <c r="BY2185" s="134"/>
    </row>
    <row r="2186" spans="77:77" ht="14.25">
      <c r="BY2186" s="134"/>
    </row>
    <row r="2187" spans="77:77" ht="14.25">
      <c r="BY2187" s="134"/>
    </row>
    <row r="2188" spans="77:77" ht="14.25">
      <c r="BY2188" s="134"/>
    </row>
    <row r="2189" spans="77:77" ht="14.25">
      <c r="BY2189" s="134"/>
    </row>
    <row r="2190" spans="77:77" ht="14.25">
      <c r="BY2190" s="134"/>
    </row>
    <row r="2191" spans="77:77" ht="14.25">
      <c r="BY2191" s="134"/>
    </row>
    <row r="2192" spans="77:77" ht="14.25">
      <c r="BY2192" s="134"/>
    </row>
    <row r="2193" spans="77:77" ht="14.25">
      <c r="BY2193" s="134"/>
    </row>
    <row r="2194" spans="77:77" ht="14.25">
      <c r="BY2194" s="134"/>
    </row>
    <row r="2195" spans="77:77" ht="14.25">
      <c r="BY2195" s="134"/>
    </row>
    <row r="2196" spans="77:77" ht="14.25">
      <c r="BY2196" s="134"/>
    </row>
    <row r="2197" spans="77:77" ht="14.25">
      <c r="BY2197" s="134"/>
    </row>
    <row r="2198" spans="77:77" ht="14.25">
      <c r="BY2198" s="134"/>
    </row>
    <row r="2199" spans="77:77" ht="14.25">
      <c r="BY2199" s="134"/>
    </row>
    <row r="2200" spans="77:77" ht="14.25">
      <c r="BY2200" s="134"/>
    </row>
    <row r="2201" spans="77:77" ht="14.25">
      <c r="BY2201" s="134"/>
    </row>
    <row r="2202" spans="77:77" ht="14.25">
      <c r="BY2202" s="134"/>
    </row>
    <row r="2203" spans="77:77" ht="14.25">
      <c r="BY2203" s="134"/>
    </row>
    <row r="2204" spans="77:77" ht="14.25">
      <c r="BY2204" s="134"/>
    </row>
    <row r="2205" spans="77:77" ht="14.25">
      <c r="BY2205" s="134"/>
    </row>
    <row r="2206" spans="77:77" ht="14.25">
      <c r="BY2206" s="134"/>
    </row>
    <row r="2207" spans="77:77" ht="14.25">
      <c r="BY2207" s="134"/>
    </row>
    <row r="2208" spans="77:77" ht="14.25">
      <c r="BY2208" s="134"/>
    </row>
    <row r="2209" spans="77:77" ht="14.25">
      <c r="BY2209" s="134"/>
    </row>
    <row r="2210" spans="77:77" ht="14.25">
      <c r="BY2210" s="134"/>
    </row>
    <row r="2211" spans="77:77" ht="14.25">
      <c r="BY2211" s="134"/>
    </row>
    <row r="2212" spans="77:77" ht="14.25">
      <c r="BY2212" s="134"/>
    </row>
    <row r="2213" spans="77:77" ht="14.25">
      <c r="BY2213" s="134"/>
    </row>
    <row r="2214" spans="77:77" ht="14.25">
      <c r="BY2214" s="134"/>
    </row>
    <row r="2215" spans="77:77" ht="14.25">
      <c r="BY2215" s="134"/>
    </row>
    <row r="2216" spans="77:77" ht="14.25">
      <c r="BY2216" s="134"/>
    </row>
    <row r="2217" spans="77:77" ht="14.25">
      <c r="BY2217" s="134"/>
    </row>
    <row r="2218" spans="77:77" ht="14.25">
      <c r="BY2218" s="134"/>
    </row>
    <row r="2219" spans="77:77" ht="14.25">
      <c r="BY2219" s="134"/>
    </row>
    <row r="2220" spans="77:77" ht="14.25">
      <c r="BY2220" s="134"/>
    </row>
    <row r="2221" spans="77:77" ht="14.25">
      <c r="BY2221" s="134"/>
    </row>
    <row r="2222" spans="77:77" ht="14.25">
      <c r="BY2222" s="134"/>
    </row>
    <row r="2223" spans="77:77" ht="14.25">
      <c r="BY2223" s="134"/>
    </row>
    <row r="2224" spans="77:77" ht="14.25">
      <c r="BY2224" s="134"/>
    </row>
    <row r="2225" spans="77:77" ht="14.25">
      <c r="BY2225" s="134"/>
    </row>
    <row r="2226" spans="77:77" ht="14.25">
      <c r="BY2226" s="134"/>
    </row>
    <row r="2227" spans="77:77" ht="14.25">
      <c r="BY2227" s="134"/>
    </row>
    <row r="2228" spans="77:77" ht="14.25">
      <c r="BY2228" s="134"/>
    </row>
    <row r="2229" spans="77:77" ht="14.25">
      <c r="BY2229" s="134"/>
    </row>
    <row r="2230" spans="77:77" ht="14.25">
      <c r="BY2230" s="134"/>
    </row>
    <row r="2231" spans="77:77" ht="14.25">
      <c r="BY2231" s="134"/>
    </row>
    <row r="2232" spans="77:77" ht="14.25">
      <c r="BY2232" s="134"/>
    </row>
    <row r="2233" spans="77:77" ht="14.25">
      <c r="BY2233" s="134"/>
    </row>
    <row r="2234" spans="77:77" ht="14.25">
      <c r="BY2234" s="134"/>
    </row>
    <row r="2235" spans="77:77" ht="14.25">
      <c r="BY2235" s="134"/>
    </row>
    <row r="2236" spans="77:77" ht="14.25">
      <c r="BY2236" s="134"/>
    </row>
    <row r="2237" spans="77:77" ht="14.25">
      <c r="BY2237" s="134"/>
    </row>
    <row r="2238" spans="77:77" ht="14.25">
      <c r="BY2238" s="134"/>
    </row>
    <row r="2239" spans="77:77" ht="14.25">
      <c r="BY2239" s="134"/>
    </row>
    <row r="2240" spans="77:77" ht="14.25">
      <c r="BY2240" s="134"/>
    </row>
    <row r="2241" spans="77:77" ht="14.25">
      <c r="BY2241" s="134"/>
    </row>
    <row r="2242" spans="77:77" ht="14.25">
      <c r="BY2242" s="134"/>
    </row>
    <row r="2243" spans="77:77" ht="14.25">
      <c r="BY2243" s="134"/>
    </row>
    <row r="2244" spans="77:77" ht="14.25">
      <c r="BY2244" s="134"/>
    </row>
    <row r="2245" spans="77:77" ht="14.25">
      <c r="BY2245" s="134"/>
    </row>
    <row r="2246" spans="77:77" ht="14.25">
      <c r="BY2246" s="134"/>
    </row>
    <row r="2247" spans="77:77" ht="14.25">
      <c r="BY2247" s="134"/>
    </row>
    <row r="2248" spans="77:77" ht="14.25">
      <c r="BY2248" s="134"/>
    </row>
    <row r="2249" spans="77:77" ht="14.25">
      <c r="BY2249" s="134"/>
    </row>
    <row r="2250" spans="77:77" ht="14.25">
      <c r="BY2250" s="134"/>
    </row>
    <row r="2251" spans="77:77" ht="14.25">
      <c r="BY2251" s="134"/>
    </row>
    <row r="2252" spans="77:77" ht="14.25">
      <c r="BY2252" s="134"/>
    </row>
    <row r="2253" spans="77:77" ht="14.25">
      <c r="BY2253" s="134"/>
    </row>
    <row r="2254" spans="77:77" ht="14.25">
      <c r="BY2254" s="134"/>
    </row>
    <row r="2255" spans="77:77" ht="14.25">
      <c r="BY2255" s="134"/>
    </row>
    <row r="2256" spans="77:77" ht="14.25">
      <c r="BY2256" s="134"/>
    </row>
    <row r="2257" spans="77:77" ht="14.25">
      <c r="BY2257" s="134"/>
    </row>
    <row r="2258" spans="77:77" ht="14.25">
      <c r="BY2258" s="134"/>
    </row>
    <row r="2259" spans="77:77" ht="14.25">
      <c r="BY2259" s="134"/>
    </row>
    <row r="2260" spans="77:77" ht="14.25">
      <c r="BY2260" s="134"/>
    </row>
    <row r="2261" spans="77:77" ht="14.25">
      <c r="BY2261" s="134"/>
    </row>
    <row r="2262" spans="77:77" ht="14.25">
      <c r="BY2262" s="134"/>
    </row>
    <row r="2263" spans="77:77" ht="14.25">
      <c r="BY2263" s="134"/>
    </row>
    <row r="2264" spans="77:77" ht="14.25">
      <c r="BY2264" s="134"/>
    </row>
    <row r="2265" spans="77:77" ht="14.25">
      <c r="BY2265" s="134"/>
    </row>
    <row r="2266" spans="77:77" ht="14.25">
      <c r="BY2266" s="134"/>
    </row>
    <row r="2267" spans="77:77" ht="14.25">
      <c r="BY2267" s="134"/>
    </row>
    <row r="2268" spans="77:77" ht="14.25">
      <c r="BY2268" s="134"/>
    </row>
    <row r="2269" spans="77:77" ht="14.25">
      <c r="BY2269" s="134"/>
    </row>
    <row r="2270" spans="77:77" ht="14.25">
      <c r="BY2270" s="134"/>
    </row>
    <row r="2271" spans="77:77" ht="14.25">
      <c r="BY2271" s="134"/>
    </row>
    <row r="2272" spans="77:77" ht="14.25">
      <c r="BY2272" s="134"/>
    </row>
    <row r="2273" spans="77:77" ht="14.25">
      <c r="BY2273" s="134"/>
    </row>
    <row r="2274" spans="77:77" ht="14.25">
      <c r="BY2274" s="134"/>
    </row>
    <row r="2275" spans="77:77" ht="14.25">
      <c r="BY2275" s="134"/>
    </row>
    <row r="2276" spans="77:77" ht="14.25">
      <c r="BY2276" s="134"/>
    </row>
    <row r="2277" spans="77:77" ht="14.25">
      <c r="BY2277" s="134"/>
    </row>
    <row r="2278" spans="77:77" ht="14.25">
      <c r="BY2278" s="134"/>
    </row>
    <row r="2279" spans="77:77" ht="14.25">
      <c r="BY2279" s="134"/>
    </row>
    <row r="2280" spans="77:77" ht="14.25">
      <c r="BY2280" s="134"/>
    </row>
    <row r="2281" spans="77:77" ht="14.25">
      <c r="BY2281" s="134"/>
    </row>
    <row r="2282" spans="77:77" ht="14.25">
      <c r="BY2282" s="134"/>
    </row>
    <row r="2283" spans="77:77" ht="14.25">
      <c r="BY2283" s="134"/>
    </row>
    <row r="2284" spans="77:77" ht="14.25">
      <c r="BY2284" s="134"/>
    </row>
    <row r="2285" spans="77:77" ht="14.25">
      <c r="BY2285" s="134"/>
    </row>
    <row r="2286" spans="77:77" ht="14.25">
      <c r="BY2286" s="134"/>
    </row>
    <row r="2287" spans="77:77" ht="14.25">
      <c r="BY2287" s="134"/>
    </row>
    <row r="2288" spans="77:77" ht="14.25">
      <c r="BY2288" s="134"/>
    </row>
    <row r="2289" spans="77:77" ht="14.25">
      <c r="BY2289" s="134"/>
    </row>
    <row r="2290" spans="77:77" ht="14.25">
      <c r="BY2290" s="134"/>
    </row>
    <row r="2291" spans="77:77" ht="14.25">
      <c r="BY2291" s="134"/>
    </row>
    <row r="2292" spans="77:77" ht="14.25">
      <c r="BY2292" s="134"/>
    </row>
    <row r="2293" spans="77:77" ht="14.25">
      <c r="BY2293" s="134"/>
    </row>
    <row r="2294" spans="77:77" ht="14.25">
      <c r="BY2294" s="134"/>
    </row>
    <row r="2295" spans="77:77" ht="14.25">
      <c r="BY2295" s="134"/>
    </row>
    <row r="2296" spans="77:77" ht="14.25">
      <c r="BY2296" s="134"/>
    </row>
    <row r="2297" spans="77:77" ht="14.25">
      <c r="BY2297" s="134"/>
    </row>
    <row r="2298" spans="77:77" ht="14.25">
      <c r="BY2298" s="134"/>
    </row>
    <row r="2299" spans="77:77" ht="14.25">
      <c r="BY2299" s="134"/>
    </row>
    <row r="2300" spans="77:77" ht="14.25">
      <c r="BY2300" s="134"/>
    </row>
    <row r="2301" spans="77:77" ht="14.25">
      <c r="BY2301" s="134"/>
    </row>
    <row r="2302" spans="77:77" ht="14.25">
      <c r="BY2302" s="134"/>
    </row>
    <row r="2303" spans="77:77" ht="14.25">
      <c r="BY2303" s="134"/>
    </row>
    <row r="2304" spans="77:77" ht="14.25">
      <c r="BY2304" s="134"/>
    </row>
    <row r="2305" spans="77:77" ht="14.25">
      <c r="BY2305" s="134"/>
    </row>
    <row r="2306" spans="77:77" ht="14.25">
      <c r="BY2306" s="134"/>
    </row>
    <row r="2307" spans="77:77" ht="14.25">
      <c r="BY2307" s="134"/>
    </row>
    <row r="2308" spans="77:77" ht="14.25">
      <c r="BY2308" s="134"/>
    </row>
    <row r="2309" spans="77:77" ht="14.25">
      <c r="BY2309" s="134"/>
    </row>
    <row r="2310" spans="77:77" ht="14.25">
      <c r="BY2310" s="134"/>
    </row>
    <row r="2311" spans="77:77" ht="14.25">
      <c r="BY2311" s="134"/>
    </row>
    <row r="2312" spans="77:77" ht="14.25">
      <c r="BY2312" s="134"/>
    </row>
    <row r="2313" spans="77:77" ht="14.25">
      <c r="BY2313" s="134"/>
    </row>
    <row r="2314" spans="77:77" ht="14.25">
      <c r="BY2314" s="134"/>
    </row>
    <row r="2315" spans="77:77" ht="14.25">
      <c r="BY2315" s="134"/>
    </row>
    <row r="2316" spans="77:77" ht="14.25">
      <c r="BY2316" s="134"/>
    </row>
    <row r="2317" spans="77:77" ht="14.25">
      <c r="BY2317" s="134"/>
    </row>
    <row r="2318" spans="77:77" ht="14.25">
      <c r="BY2318" s="134"/>
    </row>
    <row r="2319" spans="77:77" ht="14.25">
      <c r="BY2319" s="134"/>
    </row>
    <row r="2320" spans="77:77" ht="14.25">
      <c r="BY2320" s="134"/>
    </row>
    <row r="2321" spans="77:77" ht="14.25">
      <c r="BY2321" s="134"/>
    </row>
    <row r="2322" spans="77:77" ht="14.25">
      <c r="BY2322" s="134"/>
    </row>
    <row r="2323" spans="77:77" ht="14.25">
      <c r="BY2323" s="134"/>
    </row>
    <row r="2324" spans="77:77" ht="14.25">
      <c r="BY2324" s="134"/>
    </row>
    <row r="2325" spans="77:77" ht="14.25">
      <c r="BY2325" s="134"/>
    </row>
    <row r="2326" spans="77:77" ht="14.25">
      <c r="BY2326" s="134"/>
    </row>
    <row r="2327" spans="77:77" ht="14.25">
      <c r="BY2327" s="134"/>
    </row>
    <row r="2328" spans="77:77" ht="14.25">
      <c r="BY2328" s="134"/>
    </row>
    <row r="2329" spans="77:77" ht="14.25">
      <c r="BY2329" s="134"/>
    </row>
    <row r="2330" spans="77:77" ht="14.25">
      <c r="BY2330" s="134"/>
    </row>
    <row r="2331" spans="77:77" ht="14.25">
      <c r="BY2331" s="134"/>
    </row>
    <row r="2332" spans="77:77" ht="14.25">
      <c r="BY2332" s="134"/>
    </row>
    <row r="2333" spans="77:77" ht="14.25">
      <c r="BY2333" s="134"/>
    </row>
    <row r="2334" spans="77:77" ht="14.25">
      <c r="BY2334" s="134"/>
    </row>
    <row r="2335" spans="77:77" ht="14.25">
      <c r="BY2335" s="134"/>
    </row>
    <row r="2336" spans="77:77" ht="14.25">
      <c r="BY2336" s="134"/>
    </row>
    <row r="2337" spans="77:77" ht="14.25">
      <c r="BY2337" s="134"/>
    </row>
    <row r="2338" spans="77:77" ht="14.25">
      <c r="BY2338" s="134"/>
    </row>
    <row r="2339" spans="77:77" ht="14.25">
      <c r="BY2339" s="134"/>
    </row>
    <row r="2340" spans="77:77" ht="14.25">
      <c r="BY2340" s="134"/>
    </row>
    <row r="2341" spans="77:77" ht="14.25">
      <c r="BY2341" s="134"/>
    </row>
    <row r="2342" spans="77:77" ht="14.25">
      <c r="BY2342" s="134"/>
    </row>
    <row r="2343" spans="77:77" ht="14.25">
      <c r="BY2343" s="134"/>
    </row>
    <row r="2344" spans="77:77" ht="14.25">
      <c r="BY2344" s="134"/>
    </row>
    <row r="2345" spans="77:77" ht="14.25">
      <c r="BY2345" s="134"/>
    </row>
    <row r="2346" spans="77:77" ht="14.25">
      <c r="BY2346" s="134"/>
    </row>
    <row r="2347" spans="77:77" ht="14.25">
      <c r="BY2347" s="134"/>
    </row>
    <row r="2348" spans="77:77" ht="14.25">
      <c r="BY2348" s="134"/>
    </row>
    <row r="2349" spans="77:77" ht="14.25">
      <c r="BY2349" s="134"/>
    </row>
    <row r="2350" spans="77:77" ht="14.25">
      <c r="BY2350" s="134"/>
    </row>
    <row r="2351" spans="77:77" ht="14.25">
      <c r="BY2351" s="134"/>
    </row>
    <row r="2352" spans="77:77" ht="14.25">
      <c r="BY2352" s="134"/>
    </row>
    <row r="2353" spans="77:77" ht="14.25">
      <c r="BY2353" s="134"/>
    </row>
    <row r="2354" spans="77:77" ht="14.25">
      <c r="BY2354" s="134"/>
    </row>
    <row r="2355" spans="77:77" ht="14.25">
      <c r="BY2355" s="134"/>
    </row>
    <row r="2356" spans="77:77" ht="14.25">
      <c r="BY2356" s="134"/>
    </row>
    <row r="2357" spans="77:77" ht="14.25">
      <c r="BY2357" s="134"/>
    </row>
    <row r="2358" spans="77:77" ht="14.25">
      <c r="BY2358" s="134"/>
    </row>
    <row r="2359" spans="77:77" ht="14.25">
      <c r="BY2359" s="134"/>
    </row>
    <row r="2360" spans="77:77" ht="14.25">
      <c r="BY2360" s="134"/>
    </row>
    <row r="2361" spans="77:77" ht="14.25">
      <c r="BY2361" s="134"/>
    </row>
    <row r="2362" spans="77:77" ht="14.25">
      <c r="BY2362" s="134"/>
    </row>
    <row r="2363" spans="77:77" ht="14.25">
      <c r="BY2363" s="134"/>
    </row>
    <row r="2364" spans="77:77" ht="14.25">
      <c r="BY2364" s="134"/>
    </row>
    <row r="2365" spans="77:77" ht="14.25">
      <c r="BY2365" s="134"/>
    </row>
    <row r="2366" spans="77:77" ht="14.25">
      <c r="BY2366" s="134"/>
    </row>
    <row r="2367" spans="77:77" ht="14.25">
      <c r="BY2367" s="134"/>
    </row>
    <row r="2368" spans="77:77" ht="14.25">
      <c r="BY2368" s="134"/>
    </row>
    <row r="2369" spans="77:77" ht="14.25">
      <c r="BY2369" s="134"/>
    </row>
    <row r="2370" spans="77:77" ht="14.25">
      <c r="BY2370" s="134"/>
    </row>
    <row r="2371" spans="77:77" ht="14.25">
      <c r="BY2371" s="134"/>
    </row>
    <row r="2372" spans="77:77" ht="14.25">
      <c r="BY2372" s="134"/>
    </row>
    <row r="2373" spans="77:77" ht="14.25">
      <c r="BY2373" s="134"/>
    </row>
    <row r="2374" spans="77:77" ht="14.25">
      <c r="BY2374" s="134"/>
    </row>
    <row r="2375" spans="77:77" ht="14.25">
      <c r="BY2375" s="134"/>
    </row>
    <row r="2376" spans="77:77" ht="14.25">
      <c r="BY2376" s="134"/>
    </row>
    <row r="2377" spans="77:77" ht="14.25">
      <c r="BY2377" s="134"/>
    </row>
    <row r="2378" spans="77:77" ht="14.25">
      <c r="BY2378" s="134"/>
    </row>
    <row r="2379" spans="77:77" ht="14.25">
      <c r="BY2379" s="134"/>
    </row>
    <row r="2380" spans="77:77" ht="14.25">
      <c r="BY2380" s="134"/>
    </row>
    <row r="2381" spans="77:77" ht="14.25">
      <c r="BY2381" s="134"/>
    </row>
    <row r="2382" spans="77:77" ht="14.25">
      <c r="BY2382" s="134"/>
    </row>
    <row r="2383" spans="77:77" ht="14.25">
      <c r="BY2383" s="134"/>
    </row>
    <row r="2384" spans="77:77" ht="14.25">
      <c r="BY2384" s="134"/>
    </row>
    <row r="2385" spans="77:77" ht="14.25">
      <c r="BY2385" s="134"/>
    </row>
    <row r="2386" spans="77:77" ht="14.25">
      <c r="BY2386" s="134"/>
    </row>
    <row r="2387" spans="77:77" ht="14.25">
      <c r="BY2387" s="134"/>
    </row>
    <row r="2388" spans="77:77" ht="14.25">
      <c r="BY2388" s="134"/>
    </row>
    <row r="2389" spans="77:77" ht="14.25">
      <c r="BY2389" s="134"/>
    </row>
    <row r="2390" spans="77:77" ht="14.25">
      <c r="BY2390" s="134"/>
    </row>
    <row r="2391" spans="77:77" ht="14.25">
      <c r="BY2391" s="134"/>
    </row>
    <row r="2392" spans="77:77" ht="14.25">
      <c r="BY2392" s="134"/>
    </row>
    <row r="2393" spans="77:77" ht="14.25">
      <c r="BY2393" s="134"/>
    </row>
    <row r="2394" spans="77:77" ht="14.25">
      <c r="BY2394" s="134"/>
    </row>
    <row r="2395" spans="77:77" ht="14.25">
      <c r="BY2395" s="134"/>
    </row>
    <row r="2396" spans="77:77" ht="14.25">
      <c r="BY2396" s="134"/>
    </row>
    <row r="2397" spans="77:77" ht="14.25">
      <c r="BY2397" s="134"/>
    </row>
    <row r="2398" spans="77:77" ht="14.25">
      <c r="BY2398" s="134"/>
    </row>
    <row r="2399" spans="77:77" ht="14.25">
      <c r="BY2399" s="134"/>
    </row>
    <row r="2400" spans="77:77" ht="14.25">
      <c r="BY2400" s="134"/>
    </row>
    <row r="2401" spans="77:77" ht="14.25">
      <c r="BY2401" s="134"/>
    </row>
    <row r="2402" spans="77:77" ht="14.25">
      <c r="BY2402" s="134"/>
    </row>
    <row r="2403" spans="77:77" ht="14.25">
      <c r="BY2403" s="134"/>
    </row>
    <row r="2404" spans="77:77" ht="14.25">
      <c r="BY2404" s="134"/>
    </row>
    <row r="2405" spans="77:77" ht="14.25">
      <c r="BY2405" s="134"/>
    </row>
    <row r="2406" spans="77:77" ht="14.25">
      <c r="BY2406" s="134"/>
    </row>
    <row r="2407" spans="77:77" ht="14.25">
      <c r="BY2407" s="134"/>
    </row>
    <row r="2408" spans="77:77" ht="14.25">
      <c r="BY2408" s="134"/>
    </row>
    <row r="2409" spans="77:77" ht="14.25">
      <c r="BY2409" s="134"/>
    </row>
    <row r="2410" spans="77:77" ht="14.25">
      <c r="BY2410" s="134"/>
    </row>
    <row r="2411" spans="77:77" ht="14.25">
      <c r="BY2411" s="134"/>
    </row>
    <row r="2412" spans="77:77" ht="14.25">
      <c r="BY2412" s="134"/>
    </row>
    <row r="2413" spans="77:77" ht="14.25">
      <c r="BY2413" s="134"/>
    </row>
    <row r="2414" spans="77:77" ht="14.25">
      <c r="BY2414" s="134"/>
    </row>
    <row r="2415" spans="77:77" ht="14.25">
      <c r="BY2415" s="134"/>
    </row>
    <row r="2416" spans="77:77" ht="14.25">
      <c r="BY2416" s="134"/>
    </row>
    <row r="2417" spans="77:77" ht="14.25">
      <c r="BY2417" s="134"/>
    </row>
    <row r="2418" spans="77:77" ht="14.25">
      <c r="BY2418" s="134"/>
    </row>
    <row r="2419" spans="77:77" ht="14.25">
      <c r="BY2419" s="134"/>
    </row>
    <row r="2420" spans="77:77" ht="14.25">
      <c r="BY2420" s="134"/>
    </row>
    <row r="2421" spans="77:77" ht="14.25">
      <c r="BY2421" s="134"/>
    </row>
    <row r="2422" spans="77:77" ht="14.25">
      <c r="BY2422" s="134"/>
    </row>
    <row r="2423" spans="77:77" ht="14.25">
      <c r="BY2423" s="134"/>
    </row>
    <row r="2424" spans="77:77" ht="14.25">
      <c r="BY2424" s="134"/>
    </row>
    <row r="2425" spans="77:77" ht="14.25">
      <c r="BY2425" s="134"/>
    </row>
    <row r="2426" spans="77:77" ht="14.25">
      <c r="BY2426" s="134"/>
    </row>
    <row r="2427" spans="77:77" ht="14.25">
      <c r="BY2427" s="134"/>
    </row>
    <row r="2428" spans="77:77" ht="14.25">
      <c r="BY2428" s="134"/>
    </row>
    <row r="2429" spans="77:77" ht="14.25">
      <c r="BY2429" s="134"/>
    </row>
    <row r="2430" spans="77:77" ht="14.25">
      <c r="BY2430" s="134"/>
    </row>
    <row r="2431" spans="77:77" ht="14.25">
      <c r="BY2431" s="134"/>
    </row>
    <row r="2432" spans="77:77" ht="14.25">
      <c r="BY2432" s="134"/>
    </row>
    <row r="2433" spans="77:77" ht="14.25">
      <c r="BY2433" s="134"/>
    </row>
    <row r="2434" spans="77:77" ht="14.25">
      <c r="BY2434" s="134"/>
    </row>
    <row r="2435" spans="77:77" ht="14.25">
      <c r="BY2435" s="134"/>
    </row>
    <row r="2436" spans="77:77" ht="14.25">
      <c r="BY2436" s="134"/>
    </row>
    <row r="2437" spans="77:77" ht="14.25">
      <c r="BY2437" s="134"/>
    </row>
    <row r="2438" spans="77:77" ht="14.25">
      <c r="BY2438" s="134"/>
    </row>
    <row r="2439" spans="77:77" ht="14.25">
      <c r="BY2439" s="134"/>
    </row>
    <row r="2440" spans="77:77" ht="14.25">
      <c r="BY2440" s="134"/>
    </row>
    <row r="2441" spans="77:77" ht="14.25">
      <c r="BY2441" s="134"/>
    </row>
    <row r="2442" spans="77:77" ht="14.25">
      <c r="BY2442" s="134"/>
    </row>
    <row r="2443" spans="77:77" ht="14.25">
      <c r="BY2443" s="134"/>
    </row>
    <row r="2444" spans="77:77" ht="14.25">
      <c r="BY2444" s="134"/>
    </row>
    <row r="2445" spans="77:77" ht="14.25">
      <c r="BY2445" s="134"/>
    </row>
    <row r="2446" spans="77:77" ht="14.25">
      <c r="BY2446" s="134"/>
    </row>
    <row r="2447" spans="77:77" ht="14.25">
      <c r="BY2447" s="134"/>
    </row>
    <row r="2448" spans="77:77" ht="14.25">
      <c r="BY2448" s="134"/>
    </row>
    <row r="2449" spans="77:77" ht="14.25">
      <c r="BY2449" s="134"/>
    </row>
    <row r="2450" spans="77:77" ht="14.25">
      <c r="BY2450" s="134"/>
    </row>
    <row r="2451" spans="77:77" ht="14.25">
      <c r="BY2451" s="134"/>
    </row>
    <row r="2452" spans="77:77" ht="14.25">
      <c r="BY2452" s="134"/>
    </row>
    <row r="2453" spans="77:77" ht="14.25">
      <c r="BY2453" s="134"/>
    </row>
    <row r="2454" spans="77:77" ht="14.25">
      <c r="BY2454" s="134"/>
    </row>
    <row r="2455" spans="77:77" ht="14.25">
      <c r="BY2455" s="134"/>
    </row>
    <row r="2456" spans="77:77" ht="14.25">
      <c r="BY2456" s="134"/>
    </row>
    <row r="2457" spans="77:77" ht="14.25">
      <c r="BY2457" s="134"/>
    </row>
    <row r="2458" spans="77:77" ht="14.25">
      <c r="BY2458" s="134"/>
    </row>
    <row r="2459" spans="77:77" ht="14.25">
      <c r="BY2459" s="134"/>
    </row>
    <row r="2460" spans="77:77" ht="14.25">
      <c r="BY2460" s="134"/>
    </row>
    <row r="2461" spans="77:77" ht="14.25">
      <c r="BY2461" s="134"/>
    </row>
    <row r="2462" spans="77:77" ht="14.25">
      <c r="BY2462" s="134"/>
    </row>
    <row r="2463" spans="77:77" ht="14.25">
      <c r="BY2463" s="134"/>
    </row>
    <row r="2464" spans="77:77" ht="14.25">
      <c r="BY2464" s="134"/>
    </row>
    <row r="2465" spans="77:77" ht="14.25">
      <c r="BY2465" s="134"/>
    </row>
    <row r="2466" spans="77:77" ht="14.25">
      <c r="BY2466" s="134"/>
    </row>
    <row r="2467" spans="77:77" ht="14.25">
      <c r="BY2467" s="134"/>
    </row>
    <row r="2468" spans="77:77" ht="14.25">
      <c r="BY2468" s="134"/>
    </row>
    <row r="2469" spans="77:77" ht="14.25">
      <c r="BY2469" s="134"/>
    </row>
    <row r="2470" spans="77:77" ht="14.25">
      <c r="BY2470" s="134"/>
    </row>
    <row r="2471" spans="77:77" ht="14.25">
      <c r="BY2471" s="134"/>
    </row>
    <row r="2472" spans="77:77" ht="14.25">
      <c r="BY2472" s="134"/>
    </row>
    <row r="2473" spans="77:77" ht="14.25">
      <c r="BY2473" s="134"/>
    </row>
    <row r="2474" spans="77:77" ht="14.25">
      <c r="BY2474" s="134"/>
    </row>
    <row r="2475" spans="77:77" ht="14.25">
      <c r="BY2475" s="134"/>
    </row>
    <row r="2476" spans="77:77" ht="14.25">
      <c r="BY2476" s="134"/>
    </row>
    <row r="2477" spans="77:77" ht="14.25">
      <c r="BY2477" s="134"/>
    </row>
    <row r="2478" spans="77:77" ht="14.25">
      <c r="BY2478" s="134"/>
    </row>
    <row r="2479" spans="77:77" ht="14.25">
      <c r="BY2479" s="134"/>
    </row>
    <row r="2480" spans="77:77" ht="14.25">
      <c r="BY2480" s="134"/>
    </row>
    <row r="2481" spans="77:77" ht="14.25">
      <c r="BY2481" s="134"/>
    </row>
    <row r="2482" spans="77:77" ht="14.25">
      <c r="BY2482" s="134"/>
    </row>
    <row r="2483" spans="77:77" ht="14.25">
      <c r="BY2483" s="134"/>
    </row>
    <row r="2484" spans="77:77" ht="14.25">
      <c r="BY2484" s="134"/>
    </row>
    <row r="2485" spans="77:77" ht="14.25">
      <c r="BY2485" s="134"/>
    </row>
    <row r="2486" spans="77:77" ht="14.25">
      <c r="BY2486" s="134"/>
    </row>
    <row r="2487" spans="77:77" ht="14.25">
      <c r="BY2487" s="134"/>
    </row>
    <row r="2488" spans="77:77" ht="14.25">
      <c r="BY2488" s="134"/>
    </row>
    <row r="2489" spans="77:77" ht="14.25">
      <c r="BY2489" s="134"/>
    </row>
    <row r="2490" spans="77:77" ht="14.25">
      <c r="BY2490" s="134"/>
    </row>
    <row r="2491" spans="77:77" ht="14.25">
      <c r="BY2491" s="134"/>
    </row>
    <row r="2492" spans="77:77" ht="14.25">
      <c r="BY2492" s="134"/>
    </row>
    <row r="2493" spans="77:77" ht="14.25">
      <c r="BY2493" s="134"/>
    </row>
    <row r="2494" spans="77:77" ht="14.25">
      <c r="BY2494" s="134"/>
    </row>
    <row r="2495" spans="77:77" ht="14.25">
      <c r="BY2495" s="134"/>
    </row>
    <row r="2496" spans="77:77" ht="14.25">
      <c r="BY2496" s="134"/>
    </row>
    <row r="2497" spans="77:77" ht="14.25">
      <c r="BY2497" s="134"/>
    </row>
    <row r="2498" spans="77:77" ht="14.25">
      <c r="BY2498" s="134"/>
    </row>
    <row r="2499" spans="77:77" ht="14.25">
      <c r="BY2499" s="134"/>
    </row>
    <row r="2500" spans="77:77" ht="14.25">
      <c r="BY2500" s="134"/>
    </row>
    <row r="2501" spans="77:77" ht="14.25">
      <c r="BY2501" s="134"/>
    </row>
    <row r="2502" spans="77:77" ht="14.25">
      <c r="BY2502" s="134"/>
    </row>
    <row r="2503" spans="77:77" ht="14.25">
      <c r="BY2503" s="134"/>
    </row>
    <row r="2504" spans="77:77" ht="14.25">
      <c r="BY2504" s="134"/>
    </row>
    <row r="2505" spans="77:77" ht="14.25">
      <c r="BY2505" s="134"/>
    </row>
    <row r="2506" spans="77:77" ht="14.25">
      <c r="BY2506" s="134"/>
    </row>
    <row r="2507" spans="77:77" ht="14.25">
      <c r="BY2507" s="134"/>
    </row>
    <row r="2508" spans="77:77" ht="14.25">
      <c r="BY2508" s="134"/>
    </row>
    <row r="2509" spans="77:77" ht="14.25">
      <c r="BY2509" s="134"/>
    </row>
    <row r="2510" spans="77:77" ht="14.25">
      <c r="BY2510" s="134"/>
    </row>
    <row r="2511" spans="77:77" ht="14.25">
      <c r="BY2511" s="134"/>
    </row>
    <row r="2512" spans="77:77" ht="14.25">
      <c r="BY2512" s="134"/>
    </row>
    <row r="2513" spans="77:77" ht="14.25">
      <c r="BY2513" s="134"/>
    </row>
    <row r="2514" spans="77:77" ht="14.25">
      <c r="BY2514" s="134"/>
    </row>
    <row r="2515" spans="77:77" ht="14.25">
      <c r="BY2515" s="134"/>
    </row>
    <row r="2516" spans="77:77" ht="14.25">
      <c r="BY2516" s="134"/>
    </row>
    <row r="2517" spans="77:77" ht="14.25">
      <c r="BY2517" s="134"/>
    </row>
    <row r="2518" spans="77:77" ht="14.25">
      <c r="BY2518" s="134"/>
    </row>
    <row r="2519" spans="77:77" ht="14.25">
      <c r="BY2519" s="134"/>
    </row>
    <row r="2520" spans="77:77" ht="14.25">
      <c r="BY2520" s="134"/>
    </row>
    <row r="2521" spans="77:77" ht="14.25">
      <c r="BY2521" s="134"/>
    </row>
    <row r="2522" spans="77:77" ht="14.25">
      <c r="BY2522" s="134"/>
    </row>
    <row r="2523" spans="77:77" ht="14.25">
      <c r="BY2523" s="134"/>
    </row>
    <row r="2524" spans="77:77" ht="14.25">
      <c r="BY2524" s="134"/>
    </row>
    <row r="2525" spans="77:77" ht="14.25">
      <c r="BY2525" s="134"/>
    </row>
    <row r="2526" spans="77:77" ht="14.25">
      <c r="BY2526" s="134"/>
    </row>
    <row r="2527" spans="77:77" ht="14.25">
      <c r="BY2527" s="134"/>
    </row>
    <row r="2528" spans="77:77" ht="14.25">
      <c r="BY2528" s="134"/>
    </row>
    <row r="2529" spans="77:77" ht="14.25">
      <c r="BY2529" s="134"/>
    </row>
    <row r="2530" spans="77:77" ht="14.25">
      <c r="BY2530" s="134"/>
    </row>
    <row r="2531" spans="77:77" ht="14.25">
      <c r="BY2531" s="134"/>
    </row>
    <row r="2532" spans="77:77" ht="14.25">
      <c r="BY2532" s="134"/>
    </row>
    <row r="2533" spans="77:77" ht="14.25">
      <c r="BY2533" s="134"/>
    </row>
    <row r="2534" spans="77:77" ht="14.25">
      <c r="BY2534" s="134"/>
    </row>
    <row r="2535" spans="77:77" ht="14.25">
      <c r="BY2535" s="134"/>
    </row>
    <row r="2536" spans="77:77" ht="14.25">
      <c r="BY2536" s="134"/>
    </row>
    <row r="2537" spans="77:77" ht="14.25">
      <c r="BY2537" s="134"/>
    </row>
    <row r="2538" spans="77:77" ht="14.25">
      <c r="BY2538" s="134"/>
    </row>
    <row r="2539" spans="77:77" ht="14.25">
      <c r="BY2539" s="134"/>
    </row>
    <row r="2540" spans="77:77" ht="14.25">
      <c r="BY2540" s="134"/>
    </row>
    <row r="2541" spans="77:77" ht="14.25">
      <c r="BY2541" s="134"/>
    </row>
    <row r="2542" spans="77:77" ht="14.25">
      <c r="BY2542" s="134"/>
    </row>
    <row r="2543" spans="77:77" ht="14.25">
      <c r="BY2543" s="134"/>
    </row>
    <row r="2544" spans="77:77" ht="14.25">
      <c r="BY2544" s="134"/>
    </row>
    <row r="2545" spans="77:77" ht="14.25">
      <c r="BY2545" s="134"/>
    </row>
    <row r="2546" spans="77:77" ht="14.25">
      <c r="BY2546" s="134"/>
    </row>
    <row r="2547" spans="77:77" ht="14.25">
      <c r="BY2547" s="134"/>
    </row>
    <row r="2548" spans="77:77" ht="14.25">
      <c r="BY2548" s="134"/>
    </row>
    <row r="2549" spans="77:77" ht="14.25">
      <c r="BY2549" s="134"/>
    </row>
    <row r="2550" spans="77:77" ht="14.25">
      <c r="BY2550" s="134"/>
    </row>
    <row r="2551" spans="77:77" ht="14.25">
      <c r="BY2551" s="134"/>
    </row>
    <row r="2552" spans="77:77" ht="14.25">
      <c r="BY2552" s="134"/>
    </row>
    <row r="2553" spans="77:77" ht="14.25">
      <c r="BY2553" s="134"/>
    </row>
    <row r="2554" spans="77:77" ht="14.25">
      <c r="BY2554" s="134"/>
    </row>
    <row r="2555" spans="77:77" ht="14.25">
      <c r="BY2555" s="134"/>
    </row>
    <row r="2556" spans="77:77" ht="14.25">
      <c r="BY2556" s="134"/>
    </row>
    <row r="2557" spans="77:77" ht="14.25">
      <c r="BY2557" s="134"/>
    </row>
    <row r="2558" spans="77:77" ht="14.25">
      <c r="BY2558" s="134"/>
    </row>
    <row r="2559" spans="77:77" ht="14.25">
      <c r="BY2559" s="134"/>
    </row>
    <row r="2560" spans="77:77" ht="14.25">
      <c r="BY2560" s="134"/>
    </row>
    <row r="2561" spans="77:77" ht="14.25">
      <c r="BY2561" s="134"/>
    </row>
    <row r="2562" spans="77:77" ht="14.25">
      <c r="BY2562" s="134"/>
    </row>
    <row r="2563" spans="77:77" ht="14.25">
      <c r="BY2563" s="134"/>
    </row>
    <row r="2564" spans="77:77" ht="14.25">
      <c r="BY2564" s="134"/>
    </row>
    <row r="2565" spans="77:77" ht="14.25">
      <c r="BY2565" s="134"/>
    </row>
    <row r="2566" spans="77:77" ht="14.25">
      <c r="BY2566" s="134"/>
    </row>
    <row r="2567" spans="77:77" ht="14.25">
      <c r="BY2567" s="134"/>
    </row>
    <row r="2568" spans="77:77" ht="14.25">
      <c r="BY2568" s="134"/>
    </row>
    <row r="2569" spans="77:77" ht="14.25">
      <c r="BY2569" s="134"/>
    </row>
    <row r="2570" spans="77:77" ht="14.25">
      <c r="BY2570" s="134"/>
    </row>
    <row r="2571" spans="77:77" ht="14.25">
      <c r="BY2571" s="134"/>
    </row>
    <row r="2572" spans="77:77" ht="14.25">
      <c r="BY2572" s="134"/>
    </row>
    <row r="2573" spans="77:77" ht="14.25">
      <c r="BY2573" s="134"/>
    </row>
    <row r="2574" spans="77:77" ht="14.25">
      <c r="BY2574" s="134"/>
    </row>
    <row r="2575" spans="77:77" ht="14.25">
      <c r="BY2575" s="134"/>
    </row>
    <row r="2576" spans="77:77" ht="14.25">
      <c r="BY2576" s="134"/>
    </row>
    <row r="2577" spans="77:77" ht="14.25">
      <c r="BY2577" s="134"/>
    </row>
    <row r="2578" spans="77:77" ht="14.25">
      <c r="BY2578" s="134"/>
    </row>
    <row r="2579" spans="77:77" ht="14.25">
      <c r="BY2579" s="134"/>
    </row>
    <row r="2580" spans="77:77" ht="14.25">
      <c r="BY2580" s="134"/>
    </row>
    <row r="2581" spans="77:77" ht="14.25">
      <c r="BY2581" s="134"/>
    </row>
    <row r="2582" spans="77:77" ht="14.25">
      <c r="BY2582" s="134"/>
    </row>
    <row r="2583" spans="77:77" ht="14.25">
      <c r="BY2583" s="134"/>
    </row>
    <row r="2584" spans="77:77" ht="14.25">
      <c r="BY2584" s="134"/>
    </row>
    <row r="2585" spans="77:77" ht="14.25">
      <c r="BY2585" s="134"/>
    </row>
    <row r="2586" spans="77:77" ht="14.25">
      <c r="BY2586" s="134"/>
    </row>
    <row r="2587" spans="77:77" ht="14.25">
      <c r="BY2587" s="134"/>
    </row>
    <row r="2588" spans="77:77" ht="14.25">
      <c r="BY2588" s="134"/>
    </row>
    <row r="2589" spans="77:77" ht="14.25">
      <c r="BY2589" s="134"/>
    </row>
    <row r="2590" spans="77:77" ht="14.25">
      <c r="BY2590" s="134"/>
    </row>
    <row r="2591" spans="77:77" ht="14.25">
      <c r="BY2591" s="134"/>
    </row>
    <row r="2592" spans="77:77" ht="14.25">
      <c r="BY2592" s="134"/>
    </row>
    <row r="2593" spans="77:77" ht="14.25">
      <c r="BY2593" s="134"/>
    </row>
    <row r="2594" spans="77:77" ht="14.25">
      <c r="BY2594" s="134"/>
    </row>
    <row r="2595" spans="77:77" ht="14.25">
      <c r="BY2595" s="134"/>
    </row>
    <row r="2596" spans="77:77" ht="14.25">
      <c r="BY2596" s="134"/>
    </row>
    <row r="2597" spans="77:77" ht="14.25">
      <c r="BY2597" s="134"/>
    </row>
    <row r="2598" spans="77:77" ht="14.25">
      <c r="BY2598" s="134"/>
    </row>
    <row r="2599" spans="77:77" ht="14.25">
      <c r="BY2599" s="134"/>
    </row>
    <row r="2600" spans="77:77" ht="14.25">
      <c r="BY2600" s="134"/>
    </row>
    <row r="2601" spans="77:77" ht="14.25">
      <c r="BY2601" s="134"/>
    </row>
    <row r="2602" spans="77:77" ht="14.25">
      <c r="BY2602" s="134"/>
    </row>
    <row r="2603" spans="77:77" ht="14.25">
      <c r="BY2603" s="134"/>
    </row>
    <row r="2604" spans="77:77" ht="14.25">
      <c r="BY2604" s="134"/>
    </row>
    <row r="2605" spans="77:77" ht="14.25">
      <c r="BY2605" s="134"/>
    </row>
    <row r="2606" spans="77:77" ht="14.25">
      <c r="BY2606" s="134"/>
    </row>
    <row r="2607" spans="77:77" ht="14.25">
      <c r="BY2607" s="134"/>
    </row>
    <row r="2608" spans="77:77" ht="14.25">
      <c r="BY2608" s="134"/>
    </row>
    <row r="2609" spans="77:77" ht="14.25">
      <c r="BY2609" s="134"/>
    </row>
    <row r="2610" spans="77:77" ht="14.25">
      <c r="BY2610" s="134"/>
    </row>
    <row r="2611" spans="77:77" ht="14.25">
      <c r="BY2611" s="134"/>
    </row>
    <row r="2612" spans="77:77" ht="14.25">
      <c r="BY2612" s="134"/>
    </row>
    <row r="2613" spans="77:77" ht="14.25">
      <c r="BY2613" s="134"/>
    </row>
    <row r="2614" spans="77:77" ht="14.25">
      <c r="BY2614" s="134"/>
    </row>
    <row r="2615" spans="77:77" ht="14.25">
      <c r="BY2615" s="134"/>
    </row>
    <row r="2616" spans="77:77" ht="14.25">
      <c r="BY2616" s="134"/>
    </row>
    <row r="2617" spans="77:77" ht="14.25">
      <c r="BY2617" s="134"/>
    </row>
    <row r="2618" spans="77:77" ht="14.25">
      <c r="BY2618" s="134"/>
    </row>
    <row r="2619" spans="77:77" ht="14.25">
      <c r="BY2619" s="134"/>
    </row>
    <row r="2620" spans="77:77" ht="14.25">
      <c r="BY2620" s="134"/>
    </row>
    <row r="2621" spans="77:77" ht="14.25">
      <c r="BY2621" s="134"/>
    </row>
    <row r="2622" spans="77:77" ht="14.25">
      <c r="BY2622" s="134"/>
    </row>
    <row r="2623" spans="77:77" ht="14.25">
      <c r="BY2623" s="134"/>
    </row>
    <row r="2624" spans="77:77" ht="14.25">
      <c r="BY2624" s="134"/>
    </row>
    <row r="2625" spans="77:77" ht="14.25">
      <c r="BY2625" s="134"/>
    </row>
    <row r="2626" spans="77:77" ht="14.25">
      <c r="BY2626" s="134"/>
    </row>
    <row r="2627" spans="77:77" ht="14.25">
      <c r="BY2627" s="134"/>
    </row>
    <row r="2628" spans="77:77" ht="14.25">
      <c r="BY2628" s="134"/>
    </row>
    <row r="2629" spans="77:77" ht="14.25">
      <c r="BY2629" s="134"/>
    </row>
    <row r="2630" spans="77:77" ht="14.25">
      <c r="BY2630" s="134"/>
    </row>
    <row r="2631" spans="77:77" ht="14.25">
      <c r="BY2631" s="134"/>
    </row>
    <row r="2632" spans="77:77" ht="14.25">
      <c r="BY2632" s="134"/>
    </row>
    <row r="2633" spans="77:77" ht="14.25">
      <c r="BY2633" s="134"/>
    </row>
    <row r="2634" spans="77:77" ht="14.25">
      <c r="BY2634" s="134"/>
    </row>
    <row r="2635" spans="77:77" ht="14.25">
      <c r="BY2635" s="134"/>
    </row>
    <row r="2636" spans="77:77" ht="14.25">
      <c r="BY2636" s="134"/>
    </row>
    <row r="2637" spans="77:77" ht="14.25">
      <c r="BY2637" s="134"/>
    </row>
    <row r="2638" spans="77:77" ht="14.25">
      <c r="BY2638" s="134"/>
    </row>
    <row r="2639" spans="77:77" ht="14.25">
      <c r="BY2639" s="134"/>
    </row>
    <row r="2640" spans="77:77" ht="14.25">
      <c r="BY2640" s="134"/>
    </row>
    <row r="2641" spans="77:77" ht="14.25">
      <c r="BY2641" s="134"/>
    </row>
    <row r="2642" spans="77:77" ht="14.25">
      <c r="BY2642" s="134"/>
    </row>
    <row r="2643" spans="77:77" ht="14.25">
      <c r="BY2643" s="134"/>
    </row>
    <row r="2644" spans="77:77" ht="14.25">
      <c r="BY2644" s="134"/>
    </row>
    <row r="2645" spans="77:77" ht="14.25">
      <c r="BY2645" s="134"/>
    </row>
    <row r="2646" spans="77:77" ht="14.25">
      <c r="BY2646" s="134"/>
    </row>
    <row r="2647" spans="77:77" ht="14.25">
      <c r="BY2647" s="134"/>
    </row>
    <row r="2648" spans="77:77" ht="14.25">
      <c r="BY2648" s="134"/>
    </row>
    <row r="2649" spans="77:77" ht="14.25">
      <c r="BY2649" s="134"/>
    </row>
    <row r="2650" spans="77:77" ht="14.25">
      <c r="BY2650" s="134"/>
    </row>
    <row r="2651" spans="77:77" ht="14.25">
      <c r="BY2651" s="134"/>
    </row>
    <row r="2652" spans="77:77" ht="14.25">
      <c r="BY2652" s="134"/>
    </row>
    <row r="2653" spans="77:77" ht="14.25">
      <c r="BY2653" s="134"/>
    </row>
    <row r="2654" spans="77:77" ht="14.25">
      <c r="BY2654" s="134"/>
    </row>
    <row r="2655" spans="77:77" ht="14.25">
      <c r="BY2655" s="134"/>
    </row>
    <row r="2656" spans="77:77" ht="14.25">
      <c r="BY2656" s="134"/>
    </row>
    <row r="2657" spans="77:77" ht="14.25">
      <c r="BY2657" s="134"/>
    </row>
    <row r="2658" spans="77:77" ht="14.25">
      <c r="BY2658" s="134"/>
    </row>
    <row r="2659" spans="77:77" ht="14.25">
      <c r="BY2659" s="134"/>
    </row>
    <row r="2660" spans="77:77" ht="14.25">
      <c r="BY2660" s="134"/>
    </row>
    <row r="2661" spans="77:77" ht="14.25">
      <c r="BY2661" s="134"/>
    </row>
    <row r="2662" spans="77:77" ht="14.25">
      <c r="BY2662" s="134"/>
    </row>
    <row r="2663" spans="77:77" ht="14.25">
      <c r="BY2663" s="134"/>
    </row>
    <row r="2664" spans="77:77" ht="14.25">
      <c r="BY2664" s="134"/>
    </row>
    <row r="2665" spans="77:77" ht="14.25">
      <c r="BY2665" s="134"/>
    </row>
    <row r="2666" spans="77:77" ht="14.25">
      <c r="BY2666" s="134"/>
    </row>
    <row r="2667" spans="77:77" ht="14.25">
      <c r="BY2667" s="134"/>
    </row>
    <row r="2668" spans="77:77" ht="14.25">
      <c r="BY2668" s="134"/>
    </row>
    <row r="2669" spans="77:77" ht="14.25">
      <c r="BY2669" s="134"/>
    </row>
    <row r="2670" spans="77:77" ht="14.25">
      <c r="BY2670" s="134"/>
    </row>
    <row r="2671" spans="77:77" ht="14.25">
      <c r="BY2671" s="134"/>
    </row>
    <row r="2672" spans="77:77" ht="14.25">
      <c r="BY2672" s="134"/>
    </row>
    <row r="2673" spans="77:77" ht="14.25">
      <c r="BY2673" s="134"/>
    </row>
    <row r="2674" spans="77:77" ht="14.25">
      <c r="BY2674" s="134"/>
    </row>
    <row r="2675" spans="77:77" ht="14.25">
      <c r="BY2675" s="134"/>
    </row>
    <row r="2676" spans="77:77" ht="14.25">
      <c r="BY2676" s="134"/>
    </row>
    <row r="2677" spans="77:77" ht="14.25">
      <c r="BY2677" s="134"/>
    </row>
    <row r="2678" spans="77:77" ht="14.25">
      <c r="BY2678" s="134"/>
    </row>
    <row r="2679" spans="77:77" ht="14.25">
      <c r="BY2679" s="134"/>
    </row>
    <row r="2680" spans="77:77" ht="14.25">
      <c r="BY2680" s="134"/>
    </row>
    <row r="2681" spans="77:77" ht="14.25">
      <c r="BY2681" s="134"/>
    </row>
    <row r="2682" spans="77:77" ht="14.25">
      <c r="BY2682" s="134"/>
    </row>
    <row r="2683" spans="77:77" ht="14.25">
      <c r="BY2683" s="134"/>
    </row>
    <row r="2684" spans="77:77" ht="14.25">
      <c r="BY2684" s="134"/>
    </row>
    <row r="2685" spans="77:77" ht="14.25">
      <c r="BY2685" s="134"/>
    </row>
    <row r="2686" spans="77:77" ht="14.25">
      <c r="BY2686" s="134"/>
    </row>
    <row r="2687" spans="77:77" ht="14.25">
      <c r="BY2687" s="134"/>
    </row>
    <row r="2688" spans="77:77" ht="14.25">
      <c r="BY2688" s="134"/>
    </row>
    <row r="2689" spans="77:77" ht="14.25">
      <c r="BY2689" s="134"/>
    </row>
    <row r="2690" spans="77:77" ht="14.25">
      <c r="BY2690" s="134"/>
    </row>
    <row r="2691" spans="77:77" ht="14.25">
      <c r="BY2691" s="134"/>
    </row>
    <row r="2692" spans="77:77" ht="14.25">
      <c r="BY2692" s="134"/>
    </row>
    <row r="2693" spans="77:77" ht="14.25">
      <c r="BY2693" s="134"/>
    </row>
    <row r="2694" spans="77:77" ht="14.25">
      <c r="BY2694" s="134"/>
    </row>
    <row r="2695" spans="77:77" ht="14.25">
      <c r="BY2695" s="134"/>
    </row>
    <row r="2696" spans="77:77" ht="14.25">
      <c r="BY2696" s="134"/>
    </row>
    <row r="2697" spans="77:77" ht="14.25">
      <c r="BY2697" s="134"/>
    </row>
    <row r="2698" spans="77:77" ht="14.25">
      <c r="BY2698" s="134"/>
    </row>
    <row r="2699" spans="77:77" ht="14.25">
      <c r="BY2699" s="134"/>
    </row>
    <row r="2700" spans="77:77" ht="14.25">
      <c r="BY2700" s="134"/>
    </row>
    <row r="2701" spans="77:77" ht="14.25">
      <c r="BY2701" s="134"/>
    </row>
    <row r="2702" spans="77:77" ht="14.25">
      <c r="BY2702" s="134"/>
    </row>
    <row r="2703" spans="77:77" ht="14.25">
      <c r="BY2703" s="134"/>
    </row>
    <row r="2704" spans="77:77" ht="14.25">
      <c r="BY2704" s="134"/>
    </row>
    <row r="2705" spans="77:77" ht="14.25">
      <c r="BY2705" s="134"/>
    </row>
    <row r="2706" spans="77:77" ht="14.25">
      <c r="BY2706" s="134"/>
    </row>
    <row r="2707" spans="77:77" ht="14.25">
      <c r="BY2707" s="134"/>
    </row>
    <row r="2708" spans="77:77" ht="14.25">
      <c r="BY2708" s="134"/>
    </row>
    <row r="2709" spans="77:77" ht="14.25">
      <c r="BY2709" s="134"/>
    </row>
    <row r="2710" spans="77:77" ht="14.25">
      <c r="BY2710" s="134"/>
    </row>
    <row r="2711" spans="77:77" ht="14.25">
      <c r="BY2711" s="134"/>
    </row>
    <row r="2712" spans="77:77" ht="14.25">
      <c r="BY2712" s="134"/>
    </row>
    <row r="2713" spans="77:77" ht="14.25">
      <c r="BY2713" s="134"/>
    </row>
    <row r="2714" spans="77:77" ht="14.25">
      <c r="BY2714" s="134"/>
    </row>
    <row r="2715" spans="77:77" ht="14.25">
      <c r="BY2715" s="134"/>
    </row>
    <row r="2716" spans="77:77" ht="14.25">
      <c r="BY2716" s="134"/>
    </row>
    <row r="2717" spans="77:77" ht="14.25">
      <c r="BY2717" s="134"/>
    </row>
    <row r="2718" spans="77:77" ht="14.25">
      <c r="BY2718" s="134"/>
    </row>
    <row r="2719" spans="77:77" ht="14.25">
      <c r="BY2719" s="134"/>
    </row>
    <row r="2720" spans="77:77" ht="14.25">
      <c r="BY2720" s="134"/>
    </row>
    <row r="2721" spans="77:77" ht="14.25">
      <c r="BY2721" s="134"/>
    </row>
    <row r="2722" spans="77:77" ht="14.25">
      <c r="BY2722" s="134"/>
    </row>
    <row r="2723" spans="77:77" ht="14.25">
      <c r="BY2723" s="134"/>
    </row>
    <row r="2724" spans="77:77" ht="14.25">
      <c r="BY2724" s="134"/>
    </row>
    <row r="2725" spans="77:77" ht="14.25">
      <c r="BY2725" s="134"/>
    </row>
    <row r="2726" spans="77:77" ht="14.25">
      <c r="BY2726" s="134"/>
    </row>
    <row r="2727" spans="77:77" ht="14.25">
      <c r="BY2727" s="134"/>
    </row>
    <row r="2728" spans="77:77" ht="14.25">
      <c r="BY2728" s="134"/>
    </row>
    <row r="2729" spans="77:77" ht="14.25">
      <c r="BY2729" s="134"/>
    </row>
    <row r="2730" spans="77:77" ht="14.25">
      <c r="BY2730" s="134"/>
    </row>
    <row r="2731" spans="77:77" ht="14.25">
      <c r="BY2731" s="134"/>
    </row>
    <row r="2732" spans="77:77" ht="14.25">
      <c r="BY2732" s="134"/>
    </row>
    <row r="2733" spans="77:77" ht="14.25">
      <c r="BY2733" s="134"/>
    </row>
    <row r="2734" spans="77:77" ht="14.25">
      <c r="BY2734" s="134"/>
    </row>
    <row r="2735" spans="77:77" ht="14.25">
      <c r="BY2735" s="134"/>
    </row>
    <row r="2736" spans="77:77" ht="14.25">
      <c r="BY2736" s="134"/>
    </row>
    <row r="2737" spans="77:77" ht="14.25">
      <c r="BY2737" s="134"/>
    </row>
    <row r="2738" spans="77:77" ht="14.25">
      <c r="BY2738" s="134"/>
    </row>
    <row r="2739" spans="77:77" ht="14.25">
      <c r="BY2739" s="134"/>
    </row>
    <row r="2740" spans="77:77" ht="14.25">
      <c r="BY2740" s="134"/>
    </row>
    <row r="2741" spans="77:77" ht="14.25">
      <c r="BY2741" s="134"/>
    </row>
    <row r="2742" spans="77:77" ht="14.25">
      <c r="BY2742" s="134"/>
    </row>
    <row r="2743" spans="77:77" ht="14.25">
      <c r="BY2743" s="134"/>
    </row>
    <row r="2744" spans="77:77" ht="14.25">
      <c r="BY2744" s="134"/>
    </row>
    <row r="2745" spans="77:77" ht="14.25">
      <c r="BY2745" s="134"/>
    </row>
    <row r="2746" spans="77:77" ht="14.25">
      <c r="BY2746" s="134"/>
    </row>
    <row r="2747" spans="77:77" ht="14.25">
      <c r="BY2747" s="134"/>
    </row>
    <row r="2748" spans="77:77" ht="14.25">
      <c r="BY2748" s="134"/>
    </row>
    <row r="2749" spans="77:77" ht="14.25">
      <c r="BY2749" s="134"/>
    </row>
    <row r="2750" spans="77:77" ht="14.25">
      <c r="BY2750" s="134"/>
    </row>
    <row r="2751" spans="77:77" ht="14.25">
      <c r="BY2751" s="134"/>
    </row>
    <row r="2752" spans="77:77" ht="14.25">
      <c r="BY2752" s="134"/>
    </row>
    <row r="2753" spans="77:77" ht="14.25">
      <c r="BY2753" s="134"/>
    </row>
    <row r="2754" spans="77:77" ht="14.25">
      <c r="BY2754" s="134"/>
    </row>
    <row r="2755" spans="77:77" ht="14.25">
      <c r="BY2755" s="134"/>
    </row>
    <row r="2756" spans="77:77" ht="14.25">
      <c r="BY2756" s="134"/>
    </row>
    <row r="2757" spans="77:77" ht="14.25">
      <c r="BY2757" s="134"/>
    </row>
    <row r="2758" spans="77:77" ht="14.25">
      <c r="BY2758" s="134"/>
    </row>
    <row r="2759" spans="77:77" ht="14.25">
      <c r="BY2759" s="134"/>
    </row>
    <row r="2760" spans="77:77" ht="14.25">
      <c r="BY2760" s="134"/>
    </row>
    <row r="2761" spans="77:77" ht="14.25">
      <c r="BY2761" s="134"/>
    </row>
    <row r="2762" spans="77:77" ht="14.25">
      <c r="BY2762" s="134"/>
    </row>
    <row r="2763" spans="77:77" ht="14.25">
      <c r="BY2763" s="134"/>
    </row>
    <row r="2764" spans="77:77" ht="14.25">
      <c r="BY2764" s="134"/>
    </row>
    <row r="2765" spans="77:77" ht="14.25">
      <c r="BY2765" s="134"/>
    </row>
    <row r="2766" spans="77:77" ht="14.25">
      <c r="BY2766" s="134"/>
    </row>
    <row r="2767" spans="77:77" ht="14.25">
      <c r="BY2767" s="134"/>
    </row>
    <row r="2768" spans="77:77" ht="14.25">
      <c r="BY2768" s="134"/>
    </row>
    <row r="2769" spans="77:77" ht="14.25">
      <c r="BY2769" s="134"/>
    </row>
    <row r="2770" spans="77:77" ht="14.25">
      <c r="BY2770" s="134"/>
    </row>
    <row r="2771" spans="77:77" ht="14.25">
      <c r="BY2771" s="134"/>
    </row>
    <row r="2772" spans="77:77" ht="14.25">
      <c r="BY2772" s="134"/>
    </row>
    <row r="2773" spans="77:77" ht="14.25">
      <c r="BY2773" s="134"/>
    </row>
    <row r="2774" spans="77:77" ht="14.25">
      <c r="BY2774" s="134"/>
    </row>
    <row r="2775" spans="77:77" ht="14.25">
      <c r="BY2775" s="134"/>
    </row>
    <row r="2776" spans="77:77" ht="14.25">
      <c r="BY2776" s="134"/>
    </row>
    <row r="2777" spans="77:77" ht="14.25">
      <c r="BY2777" s="134"/>
    </row>
    <row r="2778" spans="77:77" ht="14.25">
      <c r="BY2778" s="134"/>
    </row>
    <row r="2779" spans="77:77" ht="14.25">
      <c r="BY2779" s="134"/>
    </row>
    <row r="2780" spans="77:77" ht="14.25">
      <c r="BY2780" s="134"/>
    </row>
    <row r="2781" spans="77:77" ht="14.25">
      <c r="BY2781" s="134"/>
    </row>
    <row r="2782" spans="77:77" ht="14.25">
      <c r="BY2782" s="134"/>
    </row>
    <row r="2783" spans="77:77" ht="14.25">
      <c r="BY2783" s="134"/>
    </row>
    <row r="2784" spans="77:77" ht="14.25">
      <c r="BY2784" s="134"/>
    </row>
    <row r="2785" spans="77:77" ht="14.25">
      <c r="BY2785" s="134"/>
    </row>
    <row r="2786" spans="77:77" ht="14.25">
      <c r="BY2786" s="134"/>
    </row>
    <row r="2787" spans="77:77" ht="14.25">
      <c r="BY2787" s="134"/>
    </row>
    <row r="2788" spans="77:77" ht="14.25">
      <c r="BY2788" s="134"/>
    </row>
    <row r="2789" spans="77:77" ht="14.25">
      <c r="BY2789" s="134"/>
    </row>
    <row r="2790" spans="77:77" ht="14.25">
      <c r="BY2790" s="134"/>
    </row>
    <row r="2791" spans="77:77" ht="14.25">
      <c r="BY2791" s="134"/>
    </row>
    <row r="2792" spans="77:77" ht="14.25">
      <c r="BY2792" s="134"/>
    </row>
    <row r="2793" spans="77:77" ht="14.25">
      <c r="BY2793" s="134"/>
    </row>
    <row r="2794" spans="77:77" ht="14.25">
      <c r="BY2794" s="134"/>
    </row>
    <row r="2795" spans="77:77" ht="14.25">
      <c r="BY2795" s="134"/>
    </row>
    <row r="2796" spans="77:77" ht="14.25">
      <c r="BY2796" s="134"/>
    </row>
    <row r="2797" spans="77:77" ht="14.25">
      <c r="BY2797" s="134"/>
    </row>
    <row r="2798" spans="77:77" ht="14.25">
      <c r="BY2798" s="134"/>
    </row>
    <row r="2799" spans="77:77" ht="14.25">
      <c r="BY2799" s="134"/>
    </row>
    <row r="2800" spans="77:77" ht="14.25">
      <c r="BY2800" s="134"/>
    </row>
    <row r="2801" spans="77:77" ht="14.25">
      <c r="BY2801" s="134"/>
    </row>
    <row r="2802" spans="77:77" ht="14.25">
      <c r="BY2802" s="134"/>
    </row>
    <row r="2803" spans="77:77" ht="14.25">
      <c r="BY2803" s="134"/>
    </row>
    <row r="2804" spans="77:77" ht="14.25">
      <c r="BY2804" s="134"/>
    </row>
    <row r="2805" spans="77:77" ht="14.25">
      <c r="BY2805" s="134"/>
    </row>
    <row r="2806" spans="77:77" ht="14.25">
      <c r="BY2806" s="134"/>
    </row>
    <row r="2807" spans="77:77" ht="14.25">
      <c r="BY2807" s="134"/>
    </row>
    <row r="2808" spans="77:77" ht="14.25">
      <c r="BY2808" s="134"/>
    </row>
    <row r="2809" spans="77:77" ht="14.25">
      <c r="BY2809" s="134"/>
    </row>
    <row r="2810" spans="77:77" ht="14.25">
      <c r="BY2810" s="134"/>
    </row>
    <row r="2811" spans="77:77" ht="14.25">
      <c r="BY2811" s="134"/>
    </row>
    <row r="2812" spans="77:77" ht="14.25">
      <c r="BY2812" s="134"/>
    </row>
    <row r="2813" spans="77:77" ht="14.25">
      <c r="BY2813" s="134"/>
    </row>
    <row r="2814" spans="77:77" ht="14.25">
      <c r="BY2814" s="134"/>
    </row>
    <row r="2815" spans="77:77" ht="14.25">
      <c r="BY2815" s="134"/>
    </row>
    <row r="2816" spans="77:77" ht="14.25">
      <c r="BY2816" s="134"/>
    </row>
    <row r="2817" spans="77:77" ht="14.25">
      <c r="BY2817" s="134"/>
    </row>
    <row r="2818" spans="77:77" ht="14.25">
      <c r="BY2818" s="134"/>
    </row>
    <row r="2819" spans="77:77" ht="14.25">
      <c r="BY2819" s="134"/>
    </row>
    <row r="2820" spans="77:77" ht="14.25">
      <c r="BY2820" s="134"/>
    </row>
    <row r="2821" spans="77:77" ht="14.25">
      <c r="BY2821" s="134"/>
    </row>
    <row r="2822" spans="77:77" ht="14.25">
      <c r="BY2822" s="134"/>
    </row>
    <row r="2823" spans="77:77" ht="14.25">
      <c r="BY2823" s="134"/>
    </row>
    <row r="2824" spans="77:77" ht="14.25">
      <c r="BY2824" s="134"/>
    </row>
    <row r="2825" spans="77:77" ht="14.25">
      <c r="BY2825" s="134"/>
    </row>
    <row r="2826" spans="77:77" ht="14.25">
      <c r="BY2826" s="134"/>
    </row>
    <row r="2827" spans="77:77" ht="14.25">
      <c r="BY2827" s="134"/>
    </row>
    <row r="2828" spans="77:77" ht="14.25">
      <c r="BY2828" s="134"/>
    </row>
    <row r="2829" spans="77:77" ht="14.25">
      <c r="BY2829" s="134"/>
    </row>
    <row r="2830" spans="77:77" ht="14.25">
      <c r="BY2830" s="134"/>
    </row>
    <row r="2831" spans="77:77" ht="14.25">
      <c r="BY2831" s="134"/>
    </row>
    <row r="2832" spans="77:77" ht="14.25">
      <c r="BY2832" s="134"/>
    </row>
    <row r="2833" spans="77:77" ht="14.25">
      <c r="BY2833" s="134"/>
    </row>
    <row r="2834" spans="77:77" ht="14.25">
      <c r="BY2834" s="134"/>
    </row>
    <row r="2835" spans="77:77" ht="14.25">
      <c r="BY2835" s="134"/>
    </row>
    <row r="2836" spans="77:77" ht="14.25">
      <c r="BY2836" s="134"/>
    </row>
    <row r="2837" spans="77:77" ht="14.25">
      <c r="BY2837" s="134"/>
    </row>
    <row r="2838" spans="77:77" ht="14.25">
      <c r="BY2838" s="134"/>
    </row>
    <row r="2839" spans="77:77" ht="14.25">
      <c r="BY2839" s="134"/>
    </row>
    <row r="2840" spans="77:77" ht="14.25">
      <c r="BY2840" s="134"/>
    </row>
    <row r="2841" spans="77:77" ht="14.25">
      <c r="BY2841" s="134"/>
    </row>
    <row r="2842" spans="77:77" ht="14.25">
      <c r="BY2842" s="134"/>
    </row>
    <row r="2843" spans="77:77" ht="14.25">
      <c r="BY2843" s="134"/>
    </row>
    <row r="2844" spans="77:77" ht="14.25">
      <c r="BY2844" s="134"/>
    </row>
    <row r="2845" spans="77:77" ht="14.25">
      <c r="BY2845" s="134"/>
    </row>
    <row r="2846" spans="77:77" ht="14.25">
      <c r="BY2846" s="134"/>
    </row>
    <row r="2847" spans="77:77" ht="14.25">
      <c r="BY2847" s="134"/>
    </row>
    <row r="2848" spans="77:77" ht="14.25">
      <c r="BY2848" s="134"/>
    </row>
    <row r="2849" spans="77:77" ht="14.25">
      <c r="BY2849" s="134"/>
    </row>
    <row r="2850" spans="77:77" ht="14.25">
      <c r="BY2850" s="134"/>
    </row>
    <row r="2851" spans="77:77" ht="14.25">
      <c r="BY2851" s="134"/>
    </row>
    <row r="2852" spans="77:77" ht="14.25">
      <c r="BY2852" s="134"/>
    </row>
    <row r="2853" spans="77:77" ht="14.25">
      <c r="BY2853" s="134"/>
    </row>
    <row r="2854" spans="77:77" ht="14.25">
      <c r="BY2854" s="134"/>
    </row>
    <row r="2855" spans="77:77" ht="14.25">
      <c r="BY2855" s="134"/>
    </row>
    <row r="2856" spans="77:77" ht="14.25">
      <c r="BY2856" s="134"/>
    </row>
    <row r="2857" spans="77:77" ht="14.25">
      <c r="BY2857" s="134"/>
    </row>
    <row r="2858" spans="77:77" ht="14.25">
      <c r="BY2858" s="134"/>
    </row>
    <row r="2859" spans="77:77" ht="14.25">
      <c r="BY2859" s="134"/>
    </row>
    <row r="2860" spans="77:77" ht="14.25">
      <c r="BY2860" s="134"/>
    </row>
    <row r="2861" spans="77:77" ht="14.25">
      <c r="BY2861" s="134"/>
    </row>
    <row r="2862" spans="77:77" ht="14.25">
      <c r="BY2862" s="134"/>
    </row>
    <row r="2863" spans="77:77" ht="14.25">
      <c r="BY2863" s="134"/>
    </row>
    <row r="2864" spans="77:77" ht="14.25">
      <c r="BY2864" s="134"/>
    </row>
    <row r="2865" spans="77:77" ht="14.25">
      <c r="BY2865" s="134"/>
    </row>
    <row r="2866" spans="77:77" ht="14.25">
      <c r="BY2866" s="134"/>
    </row>
    <row r="2867" spans="77:77" ht="14.25">
      <c r="BY2867" s="134"/>
    </row>
    <row r="2868" spans="77:77" ht="14.25">
      <c r="BY2868" s="134"/>
    </row>
    <row r="2869" spans="77:77" ht="14.25">
      <c r="BY2869" s="134"/>
    </row>
    <row r="2870" spans="77:77" ht="14.25">
      <c r="BY2870" s="134"/>
    </row>
    <row r="2871" spans="77:77" ht="14.25">
      <c r="BY2871" s="134"/>
    </row>
    <row r="2872" spans="77:77" ht="14.25">
      <c r="BY2872" s="134"/>
    </row>
    <row r="2873" spans="77:77" ht="14.25">
      <c r="BY2873" s="134"/>
    </row>
    <row r="2874" spans="77:77" ht="14.25">
      <c r="BY2874" s="134"/>
    </row>
    <row r="2875" spans="77:77" ht="14.25">
      <c r="BY2875" s="134"/>
    </row>
    <row r="2876" spans="77:77" ht="14.25">
      <c r="BY2876" s="134"/>
    </row>
    <row r="2877" spans="77:77" ht="14.25">
      <c r="BY2877" s="134"/>
    </row>
    <row r="2878" spans="77:77" ht="14.25">
      <c r="BY2878" s="134"/>
    </row>
    <row r="2879" spans="77:77" ht="14.25">
      <c r="BY2879" s="134"/>
    </row>
    <row r="2880" spans="77:77" ht="14.25">
      <c r="BY2880" s="134"/>
    </row>
    <row r="2881" spans="77:77" ht="14.25">
      <c r="BY2881" s="134"/>
    </row>
    <row r="2882" spans="77:77" ht="14.25">
      <c r="BY2882" s="134"/>
    </row>
    <row r="2883" spans="77:77" ht="14.25">
      <c r="BY2883" s="134"/>
    </row>
    <row r="2884" spans="77:77" ht="14.25">
      <c r="BY2884" s="134"/>
    </row>
    <row r="2885" spans="77:77" ht="14.25">
      <c r="BY2885" s="134"/>
    </row>
    <row r="2886" spans="77:77" ht="14.25">
      <c r="BY2886" s="134"/>
    </row>
    <row r="2887" spans="77:77" ht="14.25">
      <c r="BY2887" s="134"/>
    </row>
    <row r="2888" spans="77:77" ht="14.25">
      <c r="BY2888" s="134"/>
    </row>
    <row r="2889" spans="77:77" ht="14.25">
      <c r="BY2889" s="134"/>
    </row>
    <row r="2890" spans="77:77" ht="14.25">
      <c r="BY2890" s="134"/>
    </row>
    <row r="2891" spans="77:77" ht="14.25">
      <c r="BY2891" s="134"/>
    </row>
    <row r="2892" spans="77:77" ht="14.25">
      <c r="BY2892" s="134"/>
    </row>
    <row r="2893" spans="77:77" ht="14.25">
      <c r="BY2893" s="134"/>
    </row>
    <row r="2894" spans="77:77" ht="14.25">
      <c r="BY2894" s="134"/>
    </row>
    <row r="2895" spans="77:77" ht="14.25">
      <c r="BY2895" s="134"/>
    </row>
    <row r="2896" spans="77:77" ht="14.25">
      <c r="BY2896" s="134"/>
    </row>
    <row r="2897" spans="77:77" ht="14.25">
      <c r="BY2897" s="134"/>
    </row>
    <row r="2898" spans="77:77" ht="14.25">
      <c r="BY2898" s="134"/>
    </row>
    <row r="2899" spans="77:77" ht="14.25">
      <c r="BY2899" s="134"/>
    </row>
    <row r="2900" spans="77:77" ht="14.25">
      <c r="BY2900" s="134"/>
    </row>
    <row r="2901" spans="77:77" ht="14.25">
      <c r="BY2901" s="134"/>
    </row>
    <row r="2902" spans="77:77" ht="14.25">
      <c r="BY2902" s="134"/>
    </row>
    <row r="2903" spans="77:77" ht="14.25">
      <c r="BY2903" s="134"/>
    </row>
    <row r="2904" spans="77:77" ht="14.25">
      <c r="BY2904" s="134"/>
    </row>
    <row r="2905" spans="77:77" ht="14.25">
      <c r="BY2905" s="134"/>
    </row>
    <row r="2906" spans="77:77" ht="14.25">
      <c r="BY2906" s="134"/>
    </row>
    <row r="2907" spans="77:77" ht="14.25">
      <c r="BY2907" s="134"/>
    </row>
    <row r="2908" spans="77:77" ht="14.25">
      <c r="BY2908" s="134"/>
    </row>
    <row r="2909" spans="77:77" ht="14.25">
      <c r="BY2909" s="134"/>
    </row>
    <row r="2910" spans="77:77" ht="14.25">
      <c r="BY2910" s="134"/>
    </row>
    <row r="2911" spans="77:77" ht="14.25">
      <c r="BY2911" s="134"/>
    </row>
    <row r="2912" spans="77:77" ht="14.25">
      <c r="BY2912" s="134"/>
    </row>
    <row r="2913" spans="77:77" ht="14.25">
      <c r="BY2913" s="134"/>
    </row>
    <row r="2914" spans="77:77" ht="14.25">
      <c r="BY2914" s="134"/>
    </row>
    <row r="2915" spans="77:77" ht="14.25">
      <c r="BY2915" s="134"/>
    </row>
    <row r="2916" spans="77:77" ht="14.25">
      <c r="BY2916" s="134"/>
    </row>
    <row r="2917" spans="77:77" ht="14.25">
      <c r="BY2917" s="134"/>
    </row>
    <row r="2918" spans="77:77" ht="14.25">
      <c r="BY2918" s="134"/>
    </row>
    <row r="2919" spans="77:77" ht="14.25">
      <c r="BY2919" s="134"/>
    </row>
    <row r="2920" spans="77:77" ht="14.25">
      <c r="BY2920" s="134"/>
    </row>
    <row r="2921" spans="77:77" ht="14.25">
      <c r="BY2921" s="134"/>
    </row>
    <row r="2922" spans="77:77" ht="14.25">
      <c r="BY2922" s="134"/>
    </row>
    <row r="2923" spans="77:77" ht="14.25">
      <c r="BY2923" s="134"/>
    </row>
    <row r="2924" spans="77:77" ht="14.25">
      <c r="BY2924" s="134"/>
    </row>
    <row r="2925" spans="77:77" ht="14.25">
      <c r="BY2925" s="134"/>
    </row>
    <row r="2926" spans="77:77" ht="14.25">
      <c r="BY2926" s="134"/>
    </row>
    <row r="2927" spans="77:77" ht="14.25">
      <c r="BY2927" s="134"/>
    </row>
    <row r="2928" spans="77:77" ht="14.25">
      <c r="BY2928" s="134"/>
    </row>
    <row r="2929" spans="77:77" ht="14.25">
      <c r="BY2929" s="134"/>
    </row>
    <row r="2930" spans="77:77" ht="14.25">
      <c r="BY2930" s="134"/>
    </row>
    <row r="2931" spans="77:77" ht="14.25">
      <c r="BY2931" s="134"/>
    </row>
    <row r="2932" spans="77:77" ht="14.25">
      <c r="BY2932" s="134"/>
    </row>
    <row r="2933" spans="77:77" ht="14.25">
      <c r="BY2933" s="134"/>
    </row>
    <row r="2934" spans="77:77" ht="14.25">
      <c r="BY2934" s="134"/>
    </row>
    <row r="2935" spans="77:77" ht="14.25">
      <c r="BY2935" s="134"/>
    </row>
    <row r="2936" spans="77:77" ht="14.25">
      <c r="BY2936" s="134"/>
    </row>
    <row r="2937" spans="77:77" ht="14.25">
      <c r="BY2937" s="134"/>
    </row>
    <row r="2938" spans="77:77" ht="14.25">
      <c r="BY2938" s="134"/>
    </row>
    <row r="2939" spans="77:77" ht="14.25">
      <c r="BY2939" s="134"/>
    </row>
    <row r="2940" spans="77:77" ht="14.25">
      <c r="BY2940" s="134"/>
    </row>
    <row r="2941" spans="77:77" ht="14.25">
      <c r="BY2941" s="134"/>
    </row>
    <row r="2942" spans="77:77" ht="14.25">
      <c r="BY2942" s="134"/>
    </row>
    <row r="2943" spans="77:77" ht="14.25">
      <c r="BY2943" s="134"/>
    </row>
    <row r="2944" spans="77:77" ht="14.25">
      <c r="BY2944" s="134"/>
    </row>
    <row r="2945" spans="77:77" ht="14.25">
      <c r="BY2945" s="134"/>
    </row>
    <row r="2946" spans="77:77" ht="14.25">
      <c r="BY2946" s="134"/>
    </row>
    <row r="2947" spans="77:77" ht="14.25">
      <c r="BY2947" s="134"/>
    </row>
    <row r="2948" spans="77:77" ht="14.25">
      <c r="BY2948" s="134"/>
    </row>
    <row r="2949" spans="77:77" ht="14.25">
      <c r="BY2949" s="134"/>
    </row>
    <row r="2950" spans="77:77" ht="14.25">
      <c r="BY2950" s="134"/>
    </row>
    <row r="2951" spans="77:77" ht="14.25">
      <c r="BY2951" s="134"/>
    </row>
    <row r="2952" spans="77:77" ht="14.25">
      <c r="BY2952" s="134"/>
    </row>
    <row r="2953" spans="77:77" ht="14.25">
      <c r="BY2953" s="134"/>
    </row>
    <row r="2954" spans="77:77" ht="14.25">
      <c r="BY2954" s="134"/>
    </row>
    <row r="2955" spans="77:77" ht="14.25">
      <c r="BY2955" s="134"/>
    </row>
    <row r="2956" spans="77:77" ht="14.25">
      <c r="BY2956" s="134"/>
    </row>
    <row r="2957" spans="77:77" ht="14.25">
      <c r="BY2957" s="134"/>
    </row>
    <row r="2958" spans="77:77" ht="14.25">
      <c r="BY2958" s="134"/>
    </row>
    <row r="2959" spans="77:77" ht="14.25">
      <c r="BY2959" s="134"/>
    </row>
    <row r="2960" spans="77:77" ht="14.25">
      <c r="BY2960" s="134"/>
    </row>
    <row r="2961" spans="77:77" ht="14.25">
      <c r="BY2961" s="134"/>
    </row>
    <row r="2962" spans="77:77" ht="14.25">
      <c r="BY2962" s="134"/>
    </row>
    <row r="2963" spans="77:77" ht="14.25">
      <c r="BY2963" s="134"/>
    </row>
    <row r="2964" spans="77:77" ht="14.25">
      <c r="BY2964" s="134"/>
    </row>
    <row r="2965" spans="77:77" ht="14.25">
      <c r="BY2965" s="134"/>
    </row>
    <row r="2966" spans="77:77" ht="14.25">
      <c r="BY2966" s="134"/>
    </row>
    <row r="2967" spans="77:77" ht="14.25">
      <c r="BY2967" s="134"/>
    </row>
    <row r="2968" spans="77:77" ht="14.25">
      <c r="BY2968" s="134"/>
    </row>
    <row r="2969" spans="77:77" ht="14.25">
      <c r="BY2969" s="134"/>
    </row>
    <row r="2970" spans="77:77" ht="14.25">
      <c r="BY2970" s="134"/>
    </row>
    <row r="2971" spans="77:77" ht="14.25">
      <c r="BY2971" s="134"/>
    </row>
    <row r="2972" spans="77:77" ht="14.25">
      <c r="BY2972" s="134"/>
    </row>
    <row r="2973" spans="77:77" ht="14.25">
      <c r="BY2973" s="134"/>
    </row>
    <row r="2974" spans="77:77" ht="14.25">
      <c r="BY2974" s="134"/>
    </row>
    <row r="2975" spans="77:77" ht="14.25">
      <c r="BY2975" s="134"/>
    </row>
    <row r="2976" spans="77:77" ht="14.25">
      <c r="BY2976" s="134"/>
    </row>
    <row r="2977" spans="77:77" ht="14.25">
      <c r="BY2977" s="134"/>
    </row>
    <row r="2978" spans="77:77" ht="14.25">
      <c r="BY2978" s="134"/>
    </row>
    <row r="2979" spans="77:77" ht="14.25">
      <c r="BY2979" s="134"/>
    </row>
    <row r="2980" spans="77:77" ht="14.25">
      <c r="BY2980" s="134"/>
    </row>
    <row r="2981" spans="77:77" ht="14.25">
      <c r="BY2981" s="134"/>
    </row>
    <row r="2982" spans="77:77" ht="14.25">
      <c r="BY2982" s="134"/>
    </row>
    <row r="2983" spans="77:77" ht="14.25">
      <c r="BY2983" s="134"/>
    </row>
    <row r="2984" spans="77:77" ht="14.25">
      <c r="BY2984" s="134"/>
    </row>
    <row r="2985" spans="77:77" ht="14.25">
      <c r="BY2985" s="134"/>
    </row>
    <row r="2986" spans="77:77" ht="14.25">
      <c r="BY2986" s="134"/>
    </row>
    <row r="2987" spans="77:77" ht="14.25">
      <c r="BY2987" s="134"/>
    </row>
    <row r="2988" spans="77:77" ht="14.25">
      <c r="BY2988" s="134"/>
    </row>
    <row r="2989" spans="77:77" ht="14.25">
      <c r="BY2989" s="134"/>
    </row>
    <row r="2990" spans="77:77" ht="14.25">
      <c r="BY2990" s="134"/>
    </row>
    <row r="2991" spans="77:77" ht="14.25">
      <c r="BY2991" s="134"/>
    </row>
    <row r="2992" spans="77:77" ht="14.25">
      <c r="BY2992" s="134"/>
    </row>
    <row r="2993" spans="77:77" ht="14.25">
      <c r="BY2993" s="134"/>
    </row>
    <row r="2994" spans="77:77" ht="14.25">
      <c r="BY2994" s="134"/>
    </row>
    <row r="2995" spans="77:77" ht="14.25">
      <c r="BY2995" s="134"/>
    </row>
    <row r="2996" spans="77:77" ht="14.25">
      <c r="BY2996" s="134"/>
    </row>
    <row r="2997" spans="77:77" ht="14.25">
      <c r="BY2997" s="134"/>
    </row>
    <row r="2998" spans="77:77" ht="14.25">
      <c r="BY2998" s="134"/>
    </row>
    <row r="2999" spans="77:77" ht="14.25">
      <c r="BY2999" s="134"/>
    </row>
    <row r="3000" spans="77:77" ht="14.25">
      <c r="BY3000" s="134"/>
    </row>
    <row r="3001" spans="77:77" ht="14.25">
      <c r="BY3001" s="134"/>
    </row>
    <row r="3002" spans="77:77" ht="14.25">
      <c r="BY3002" s="134"/>
    </row>
    <row r="3003" spans="77:77" ht="14.25">
      <c r="BY3003" s="134"/>
    </row>
    <row r="3004" spans="77:77" ht="14.25">
      <c r="BY3004" s="134"/>
    </row>
    <row r="3005" spans="77:77" ht="14.25">
      <c r="BY3005" s="134"/>
    </row>
    <row r="3006" spans="77:77" ht="14.25">
      <c r="BY3006" s="134"/>
    </row>
    <row r="3007" spans="77:77" ht="14.25">
      <c r="BY3007" s="134"/>
    </row>
    <row r="3008" spans="77:77" ht="14.25">
      <c r="BY3008" s="134"/>
    </row>
    <row r="3009" spans="77:77" ht="14.25">
      <c r="BY3009" s="134"/>
    </row>
    <row r="3010" spans="77:77" ht="14.25">
      <c r="BY3010" s="134"/>
    </row>
    <row r="3011" spans="77:77" ht="14.25">
      <c r="BY3011" s="134"/>
    </row>
    <row r="3012" spans="77:77" ht="14.25">
      <c r="BY3012" s="134"/>
    </row>
    <row r="3013" spans="77:77" ht="14.25">
      <c r="BY3013" s="134"/>
    </row>
    <row r="3014" spans="77:77" ht="14.25">
      <c r="BY3014" s="134"/>
    </row>
    <row r="3015" spans="77:77" ht="14.25">
      <c r="BY3015" s="134"/>
    </row>
    <row r="3016" spans="77:77" ht="14.25">
      <c r="BY3016" s="134"/>
    </row>
    <row r="3017" spans="77:77" ht="14.25">
      <c r="BY3017" s="134"/>
    </row>
    <row r="3018" spans="77:77" ht="14.25">
      <c r="BY3018" s="134"/>
    </row>
    <row r="3019" spans="77:77" ht="14.25">
      <c r="BY3019" s="134"/>
    </row>
    <row r="3020" spans="77:77" ht="14.25">
      <c r="BY3020" s="134"/>
    </row>
    <row r="3021" spans="77:77" ht="14.25">
      <c r="BY3021" s="134"/>
    </row>
    <row r="3022" spans="77:77" ht="14.25">
      <c r="BY3022" s="134"/>
    </row>
    <row r="3023" spans="77:77" ht="14.25">
      <c r="BY3023" s="134"/>
    </row>
    <row r="3024" spans="77:77" ht="14.25">
      <c r="BY3024" s="134"/>
    </row>
    <row r="3025" spans="77:77" ht="14.25">
      <c r="BY3025" s="134"/>
    </row>
    <row r="3026" spans="77:77" ht="14.25">
      <c r="BY3026" s="134"/>
    </row>
    <row r="3027" spans="77:77" ht="14.25">
      <c r="BY3027" s="134"/>
    </row>
    <row r="3028" spans="77:77" ht="14.25">
      <c r="BY3028" s="134"/>
    </row>
    <row r="3029" spans="77:77" ht="14.25">
      <c r="BY3029" s="134"/>
    </row>
    <row r="3030" spans="77:77" ht="14.25">
      <c r="BY3030" s="134"/>
    </row>
    <row r="3031" spans="77:77" ht="14.25">
      <c r="BY3031" s="134"/>
    </row>
    <row r="3032" spans="77:77" ht="14.25">
      <c r="BY3032" s="134"/>
    </row>
    <row r="3033" spans="77:77" ht="14.25">
      <c r="BY3033" s="134"/>
    </row>
    <row r="3034" spans="77:77" ht="14.25">
      <c r="BY3034" s="134"/>
    </row>
    <row r="3035" spans="77:77" ht="14.25">
      <c r="BY3035" s="134"/>
    </row>
    <row r="3036" spans="77:77" ht="14.25">
      <c r="BY3036" s="134"/>
    </row>
    <row r="3037" spans="77:77" ht="14.25">
      <c r="BY3037" s="134"/>
    </row>
    <row r="3038" spans="77:77" ht="14.25">
      <c r="BY3038" s="134"/>
    </row>
    <row r="3039" spans="77:77" ht="14.25">
      <c r="BY3039" s="134"/>
    </row>
    <row r="3040" spans="77:77" ht="14.25">
      <c r="BY3040" s="134"/>
    </row>
    <row r="3041" spans="77:77" ht="14.25">
      <c r="BY3041" s="134"/>
    </row>
    <row r="3042" spans="77:77" ht="14.25">
      <c r="BY3042" s="134"/>
    </row>
    <row r="3043" spans="77:77" ht="14.25">
      <c r="BY3043" s="134"/>
    </row>
    <row r="3044" spans="77:77" ht="14.25">
      <c r="BY3044" s="134"/>
    </row>
    <row r="3045" spans="77:77" ht="14.25">
      <c r="BY3045" s="134"/>
    </row>
    <row r="3046" spans="77:77" ht="14.25">
      <c r="BY3046" s="134"/>
    </row>
    <row r="3047" spans="77:77" ht="14.25">
      <c r="BY3047" s="134"/>
    </row>
    <row r="3048" spans="77:77" ht="14.25">
      <c r="BY3048" s="134"/>
    </row>
    <row r="3049" spans="77:77" ht="14.25">
      <c r="BY3049" s="134"/>
    </row>
    <row r="3050" spans="77:77" ht="14.25">
      <c r="BY3050" s="134"/>
    </row>
    <row r="3051" spans="77:77" ht="14.25">
      <c r="BY3051" s="134"/>
    </row>
    <row r="3052" spans="77:77" ht="14.25">
      <c r="BY3052" s="134"/>
    </row>
    <row r="3053" spans="77:77" ht="14.25">
      <c r="BY3053" s="134"/>
    </row>
    <row r="3054" spans="77:77" ht="14.25">
      <c r="BY3054" s="134"/>
    </row>
    <row r="3055" spans="77:77" ht="14.25">
      <c r="BY3055" s="134"/>
    </row>
    <row r="3056" spans="77:77" ht="14.25">
      <c r="BY3056" s="134"/>
    </row>
    <row r="3057" spans="77:77" ht="14.25">
      <c r="BY3057" s="134"/>
    </row>
    <row r="3058" spans="77:77" ht="14.25">
      <c r="BY3058" s="134"/>
    </row>
    <row r="3059" spans="77:77" ht="14.25">
      <c r="BY3059" s="134"/>
    </row>
    <row r="3060" spans="77:77" ht="14.25">
      <c r="BY3060" s="134"/>
    </row>
    <row r="3061" spans="77:77" ht="14.25">
      <c r="BY3061" s="134"/>
    </row>
    <row r="3062" spans="77:77" ht="14.25">
      <c r="BY3062" s="134"/>
    </row>
    <row r="3063" spans="77:77" ht="14.25">
      <c r="BY3063" s="134"/>
    </row>
    <row r="3064" spans="77:77" ht="14.25">
      <c r="BY3064" s="134"/>
    </row>
    <row r="3065" spans="77:77" ht="14.25">
      <c r="BY3065" s="134"/>
    </row>
    <row r="3066" spans="77:77" ht="14.25">
      <c r="BY3066" s="134"/>
    </row>
    <row r="3067" spans="77:77" ht="14.25">
      <c r="BY3067" s="134"/>
    </row>
    <row r="3068" spans="77:77" ht="14.25">
      <c r="BY3068" s="134"/>
    </row>
    <row r="3069" spans="77:77" ht="14.25">
      <c r="BY3069" s="134"/>
    </row>
    <row r="3070" spans="77:77" ht="14.25">
      <c r="BY3070" s="134"/>
    </row>
    <row r="3071" spans="77:77" ht="14.25">
      <c r="BY3071" s="134"/>
    </row>
    <row r="3072" spans="77:77" ht="14.25">
      <c r="BY3072" s="134"/>
    </row>
    <row r="3073" spans="77:77" ht="14.25">
      <c r="BY3073" s="134"/>
    </row>
    <row r="3074" spans="77:77" ht="14.25">
      <c r="BY3074" s="134"/>
    </row>
    <row r="3075" spans="77:77" ht="14.25">
      <c r="BY3075" s="134"/>
    </row>
    <row r="3076" spans="77:77" ht="14.25">
      <c r="BY3076" s="134"/>
    </row>
    <row r="3077" spans="77:77" ht="14.25">
      <c r="BY3077" s="134"/>
    </row>
    <row r="3078" spans="77:77" ht="14.25">
      <c r="BY3078" s="134"/>
    </row>
    <row r="3079" spans="77:77" ht="14.25">
      <c r="BY3079" s="134"/>
    </row>
    <row r="3080" spans="77:77" ht="14.25">
      <c r="BY3080" s="134"/>
    </row>
    <row r="3081" spans="77:77" ht="14.25">
      <c r="BY3081" s="134"/>
    </row>
    <row r="3082" spans="77:77" ht="14.25">
      <c r="BY3082" s="134"/>
    </row>
    <row r="3083" spans="77:77" ht="14.25">
      <c r="BY3083" s="134"/>
    </row>
    <row r="3084" spans="77:77" ht="14.25">
      <c r="BY3084" s="134"/>
    </row>
    <row r="3085" spans="77:77" ht="14.25">
      <c r="BY3085" s="134"/>
    </row>
    <row r="3086" spans="77:77" ht="14.25">
      <c r="BY3086" s="134"/>
    </row>
    <row r="3087" spans="77:77" ht="14.25">
      <c r="BY3087" s="134"/>
    </row>
    <row r="3088" spans="77:77" ht="14.25">
      <c r="BY3088" s="134"/>
    </row>
    <row r="3089" spans="77:77" ht="14.25">
      <c r="BY3089" s="134"/>
    </row>
    <row r="3090" spans="77:77" ht="14.25">
      <c r="BY3090" s="134"/>
    </row>
    <row r="3091" spans="77:77" ht="14.25">
      <c r="BY3091" s="134"/>
    </row>
    <row r="3092" spans="77:77" ht="14.25">
      <c r="BY3092" s="134"/>
    </row>
    <row r="3093" spans="77:77" ht="14.25">
      <c r="BY3093" s="134"/>
    </row>
    <row r="3094" spans="77:77" ht="14.25">
      <c r="BY3094" s="134"/>
    </row>
    <row r="3095" spans="77:77" ht="14.25">
      <c r="BY3095" s="134"/>
    </row>
    <row r="3096" spans="77:77" ht="14.25">
      <c r="BY3096" s="134"/>
    </row>
    <row r="3097" spans="77:77" ht="14.25">
      <c r="BY3097" s="134"/>
    </row>
    <row r="3098" spans="77:77" ht="14.25">
      <c r="BY3098" s="134"/>
    </row>
    <row r="3099" spans="77:77" ht="14.25">
      <c r="BY3099" s="134"/>
    </row>
    <row r="3100" spans="77:77" ht="14.25">
      <c r="BY3100" s="134"/>
    </row>
    <row r="3101" spans="77:77" ht="14.25">
      <c r="BY3101" s="134"/>
    </row>
    <row r="3102" spans="77:77" ht="14.25">
      <c r="BY3102" s="134"/>
    </row>
    <row r="3103" spans="77:77" ht="14.25">
      <c r="BY3103" s="134"/>
    </row>
    <row r="3104" spans="77:77" ht="14.25">
      <c r="BY3104" s="134"/>
    </row>
    <row r="3105" spans="77:77" ht="14.25">
      <c r="BY3105" s="134"/>
    </row>
    <row r="3106" spans="77:77" ht="14.25">
      <c r="BY3106" s="134"/>
    </row>
    <row r="3107" spans="77:77" ht="14.25">
      <c r="BY3107" s="134"/>
    </row>
    <row r="3108" spans="77:77" ht="14.25">
      <c r="BY3108" s="134"/>
    </row>
    <row r="3109" spans="77:77" ht="14.25">
      <c r="BY3109" s="134"/>
    </row>
    <row r="3110" spans="77:77" ht="14.25">
      <c r="BY3110" s="134"/>
    </row>
    <row r="3111" spans="77:77" ht="14.25">
      <c r="BY3111" s="134"/>
    </row>
    <row r="3112" spans="77:77" ht="14.25">
      <c r="BY3112" s="134"/>
    </row>
    <row r="3113" spans="77:77" ht="14.25">
      <c r="BY3113" s="134"/>
    </row>
    <row r="3114" spans="77:77" ht="14.25">
      <c r="BY3114" s="134"/>
    </row>
    <row r="3115" spans="77:77" ht="14.25">
      <c r="BY3115" s="134"/>
    </row>
    <row r="3116" spans="77:77" ht="14.25">
      <c r="BY3116" s="134"/>
    </row>
    <row r="3117" spans="77:77" ht="14.25">
      <c r="BY3117" s="134"/>
    </row>
    <row r="3118" spans="77:77" ht="14.25">
      <c r="BY3118" s="134"/>
    </row>
    <row r="3119" spans="77:77" ht="14.25">
      <c r="BY3119" s="134"/>
    </row>
    <row r="3120" spans="77:77" ht="14.25">
      <c r="BY3120" s="134"/>
    </row>
    <row r="3121" spans="77:77" ht="14.25">
      <c r="BY3121" s="134"/>
    </row>
    <row r="3122" spans="77:77" ht="14.25">
      <c r="BY3122" s="134"/>
    </row>
    <row r="3123" spans="77:77" ht="14.25">
      <c r="BY3123" s="134"/>
    </row>
    <row r="3124" spans="77:77" ht="14.25">
      <c r="BY3124" s="134"/>
    </row>
    <row r="3125" spans="77:77" ht="14.25">
      <c r="BY3125" s="134"/>
    </row>
    <row r="3126" spans="77:77" ht="14.25">
      <c r="BY3126" s="134"/>
    </row>
    <row r="3127" spans="77:77" ht="14.25">
      <c r="BY3127" s="134"/>
    </row>
    <row r="3128" spans="77:77" ht="14.25">
      <c r="BY3128" s="134"/>
    </row>
    <row r="3129" spans="77:77" ht="14.25">
      <c r="BY3129" s="134"/>
    </row>
    <row r="3130" spans="77:77" ht="14.25">
      <c r="BY3130" s="134"/>
    </row>
    <row r="3131" spans="77:77" ht="14.25">
      <c r="BY3131" s="134"/>
    </row>
    <row r="3132" spans="77:77" ht="14.25">
      <c r="BY3132" s="134"/>
    </row>
    <row r="3133" spans="77:77" ht="14.25">
      <c r="BY3133" s="134"/>
    </row>
    <row r="3134" spans="77:77" ht="14.25">
      <c r="BY3134" s="134"/>
    </row>
    <row r="3135" spans="77:77" ht="14.25">
      <c r="BY3135" s="134"/>
    </row>
    <row r="3136" spans="77:77" ht="14.25">
      <c r="BY3136" s="134"/>
    </row>
    <row r="3137" spans="77:77" ht="14.25">
      <c r="BY3137" s="134"/>
    </row>
    <row r="3138" spans="77:77" ht="14.25">
      <c r="BY3138" s="134"/>
    </row>
    <row r="3139" spans="77:77" ht="14.25">
      <c r="BY3139" s="134"/>
    </row>
    <row r="3140" spans="77:77" ht="14.25">
      <c r="BY3140" s="134"/>
    </row>
    <row r="3141" spans="77:77" ht="14.25">
      <c r="BY3141" s="134"/>
    </row>
    <row r="3142" spans="77:77" ht="14.25">
      <c r="BY3142" s="134"/>
    </row>
    <row r="3143" spans="77:77" ht="14.25">
      <c r="BY3143" s="134"/>
    </row>
    <row r="3144" spans="77:77" ht="14.25">
      <c r="BY3144" s="134"/>
    </row>
    <row r="3145" spans="77:77" ht="14.25">
      <c r="BY3145" s="134"/>
    </row>
    <row r="3146" spans="77:77" ht="14.25">
      <c r="BY3146" s="134"/>
    </row>
    <row r="3147" spans="77:77" ht="14.25">
      <c r="BY3147" s="134"/>
    </row>
    <row r="3148" spans="77:77" ht="14.25">
      <c r="BY3148" s="134"/>
    </row>
    <row r="3149" spans="77:77" ht="14.25">
      <c r="BY3149" s="134"/>
    </row>
    <row r="3150" spans="77:77" ht="14.25">
      <c r="BY3150" s="134"/>
    </row>
    <row r="3151" spans="77:77" ht="14.25">
      <c r="BY3151" s="134"/>
    </row>
    <row r="3152" spans="77:77" ht="14.25">
      <c r="BY3152" s="134"/>
    </row>
    <row r="3153" spans="77:77" ht="14.25">
      <c r="BY3153" s="134"/>
    </row>
    <row r="3154" spans="77:77" ht="14.25">
      <c r="BY3154" s="134"/>
    </row>
    <row r="3155" spans="77:77" ht="14.25">
      <c r="BY3155" s="134"/>
    </row>
    <row r="3156" spans="77:77" ht="14.25">
      <c r="BY3156" s="134"/>
    </row>
    <row r="3157" spans="77:77" ht="14.25">
      <c r="BY3157" s="134"/>
    </row>
    <row r="3158" spans="77:77" ht="14.25">
      <c r="BY3158" s="134"/>
    </row>
    <row r="3159" spans="77:77" ht="14.25">
      <c r="BY3159" s="134"/>
    </row>
    <row r="3160" spans="77:77" ht="14.25">
      <c r="BY3160" s="134"/>
    </row>
    <row r="3161" spans="77:77" ht="14.25">
      <c r="BY3161" s="134"/>
    </row>
    <row r="3162" spans="77:77" ht="14.25">
      <c r="BY3162" s="134"/>
    </row>
    <row r="3163" spans="77:77" ht="14.25">
      <c r="BY3163" s="134"/>
    </row>
    <row r="3164" spans="77:77" ht="14.25">
      <c r="BY3164" s="134"/>
    </row>
    <row r="3165" spans="77:77" ht="14.25">
      <c r="BY3165" s="134"/>
    </row>
    <row r="3166" spans="77:77" ht="14.25">
      <c r="BY3166" s="134"/>
    </row>
    <row r="3167" spans="77:77" ht="14.25">
      <c r="BY3167" s="134"/>
    </row>
    <row r="3168" spans="77:77" ht="14.25">
      <c r="BY3168" s="134"/>
    </row>
    <row r="3169" spans="77:77" ht="14.25">
      <c r="BY3169" s="134"/>
    </row>
    <row r="3170" spans="77:77" ht="14.25">
      <c r="BY3170" s="134"/>
    </row>
    <row r="3171" spans="77:77" ht="14.25">
      <c r="BY3171" s="134"/>
    </row>
    <row r="3172" spans="77:77" ht="14.25">
      <c r="BY3172" s="134"/>
    </row>
    <row r="3173" spans="77:77" ht="14.25">
      <c r="BY3173" s="134"/>
    </row>
    <row r="3174" spans="77:77" ht="14.25">
      <c r="BY3174" s="134"/>
    </row>
    <row r="3175" spans="77:77" ht="14.25">
      <c r="BY3175" s="134"/>
    </row>
    <row r="3176" spans="77:77" ht="14.25">
      <c r="BY3176" s="134"/>
    </row>
    <row r="3177" spans="77:77" ht="14.25">
      <c r="BY3177" s="134"/>
    </row>
    <row r="3178" spans="77:77" ht="14.25">
      <c r="BY3178" s="134"/>
    </row>
    <row r="3179" spans="77:77" ht="14.25">
      <c r="BY3179" s="134"/>
    </row>
    <row r="3180" spans="77:77" ht="14.25">
      <c r="BY3180" s="134"/>
    </row>
    <row r="3181" spans="77:77" ht="14.25">
      <c r="BY3181" s="134"/>
    </row>
    <row r="3182" spans="77:77" ht="14.25">
      <c r="BY3182" s="134"/>
    </row>
    <row r="3183" spans="77:77" ht="14.25">
      <c r="BY3183" s="134"/>
    </row>
    <row r="3184" spans="77:77" ht="14.25">
      <c r="BY3184" s="134"/>
    </row>
    <row r="3185" spans="77:77" ht="14.25">
      <c r="BY3185" s="134"/>
    </row>
    <row r="3186" spans="77:77" ht="14.25">
      <c r="BY3186" s="134"/>
    </row>
    <row r="3187" spans="77:77" ht="14.25">
      <c r="BY3187" s="134"/>
    </row>
    <row r="3188" spans="77:77" ht="14.25">
      <c r="BY3188" s="134"/>
    </row>
    <row r="3189" spans="77:77" ht="14.25">
      <c r="BY3189" s="134"/>
    </row>
    <row r="3190" spans="77:77" ht="14.25">
      <c r="BY3190" s="134"/>
    </row>
    <row r="3191" spans="77:77" ht="14.25">
      <c r="BY3191" s="134"/>
    </row>
    <row r="3192" spans="77:77" ht="14.25">
      <c r="BY3192" s="134"/>
    </row>
    <row r="3193" spans="77:77" ht="14.25">
      <c r="BY3193" s="134"/>
    </row>
    <row r="3194" spans="77:77" ht="14.25">
      <c r="BY3194" s="134"/>
    </row>
    <row r="3195" spans="77:77" ht="14.25">
      <c r="BY3195" s="134"/>
    </row>
    <row r="3196" spans="77:77" ht="14.25">
      <c r="BY3196" s="134"/>
    </row>
    <row r="3197" spans="77:77" ht="14.25">
      <c r="BY3197" s="134"/>
    </row>
    <row r="3198" spans="77:77" ht="14.25">
      <c r="BY3198" s="134"/>
    </row>
    <row r="3199" spans="77:77" ht="14.25">
      <c r="BY3199" s="134"/>
    </row>
    <row r="3200" spans="77:77" ht="14.25">
      <c r="BY3200" s="134"/>
    </row>
    <row r="3201" spans="77:77" ht="14.25">
      <c r="BY3201" s="134"/>
    </row>
    <row r="3202" spans="77:77" ht="14.25">
      <c r="BY3202" s="134"/>
    </row>
    <row r="3203" spans="77:77" ht="14.25">
      <c r="BY3203" s="134"/>
    </row>
    <row r="3204" spans="77:77" ht="14.25">
      <c r="BY3204" s="134"/>
    </row>
    <row r="3205" spans="77:77" ht="14.25">
      <c r="BY3205" s="134"/>
    </row>
    <row r="3206" spans="77:77" ht="14.25">
      <c r="BY3206" s="134"/>
    </row>
    <row r="3207" spans="77:77" ht="14.25">
      <c r="BY3207" s="134"/>
    </row>
    <row r="3208" spans="77:77" ht="14.25">
      <c r="BY3208" s="134"/>
    </row>
    <row r="3209" spans="77:77" ht="14.25">
      <c r="BY3209" s="134"/>
    </row>
    <row r="3210" spans="77:77" ht="14.25">
      <c r="BY3210" s="134"/>
    </row>
    <row r="3211" spans="77:77" ht="14.25">
      <c r="BY3211" s="134"/>
    </row>
    <row r="3212" spans="77:77" ht="14.25">
      <c r="BY3212" s="134"/>
    </row>
    <row r="3213" spans="77:77" ht="14.25">
      <c r="BY3213" s="134"/>
    </row>
    <row r="3214" spans="77:77" ht="14.25">
      <c r="BY3214" s="134"/>
    </row>
    <row r="3215" spans="77:77" ht="14.25">
      <c r="BY3215" s="134"/>
    </row>
    <row r="3216" spans="77:77" ht="14.25">
      <c r="BY3216" s="134"/>
    </row>
    <row r="3217" spans="77:77" ht="14.25">
      <c r="BY3217" s="134"/>
    </row>
    <row r="3218" spans="77:77" ht="14.25">
      <c r="BY3218" s="134"/>
    </row>
    <row r="3219" spans="77:77" ht="14.25">
      <c r="BY3219" s="134"/>
    </row>
    <row r="3220" spans="77:77" ht="14.25">
      <c r="BY3220" s="134"/>
    </row>
    <row r="3221" spans="77:77" ht="14.25">
      <c r="BY3221" s="134"/>
    </row>
    <row r="3222" spans="77:77" ht="14.25">
      <c r="BY3222" s="134"/>
    </row>
    <row r="3223" spans="77:77" ht="14.25">
      <c r="BY3223" s="134"/>
    </row>
    <row r="3224" spans="77:77" ht="14.25">
      <c r="BY3224" s="134"/>
    </row>
    <row r="3225" spans="77:77" ht="14.25">
      <c r="BY3225" s="134"/>
    </row>
    <row r="3226" spans="77:77" ht="14.25">
      <c r="BY3226" s="134"/>
    </row>
    <row r="3227" spans="77:77" ht="14.25">
      <c r="BY3227" s="134"/>
    </row>
    <row r="3228" spans="77:77" ht="14.25">
      <c r="BY3228" s="134"/>
    </row>
    <row r="3229" spans="77:77" ht="14.25">
      <c r="BY3229" s="134"/>
    </row>
    <row r="3230" spans="77:77" ht="14.25">
      <c r="BY3230" s="134"/>
    </row>
    <row r="3231" spans="77:77" ht="14.25">
      <c r="BY3231" s="134"/>
    </row>
    <row r="3232" spans="77:77" ht="14.25">
      <c r="BY3232" s="134"/>
    </row>
    <row r="3233" spans="77:77" ht="14.25">
      <c r="BY3233" s="134"/>
    </row>
    <row r="3234" spans="77:77" ht="14.25">
      <c r="BY3234" s="134"/>
    </row>
    <row r="3235" spans="77:77" ht="14.25">
      <c r="BY3235" s="134"/>
    </row>
    <row r="3236" spans="77:77" ht="14.25">
      <c r="BY3236" s="134"/>
    </row>
    <row r="3237" spans="77:77" ht="14.25">
      <c r="BY3237" s="134"/>
    </row>
    <row r="3238" spans="77:77" ht="14.25">
      <c r="BY3238" s="134"/>
    </row>
    <row r="3239" spans="77:77" ht="14.25">
      <c r="BY3239" s="134"/>
    </row>
    <row r="3240" spans="77:77" ht="14.25">
      <c r="BY3240" s="134"/>
    </row>
    <row r="3241" spans="77:77" ht="14.25">
      <c r="BY3241" s="134"/>
    </row>
    <row r="3242" spans="77:77" ht="14.25">
      <c r="BY3242" s="134"/>
    </row>
    <row r="3243" spans="77:77" ht="14.25">
      <c r="BY3243" s="134"/>
    </row>
    <row r="3244" spans="77:77" ht="14.25">
      <c r="BY3244" s="134"/>
    </row>
    <row r="3245" spans="77:77" ht="14.25">
      <c r="BY3245" s="134"/>
    </row>
    <row r="3246" spans="77:77" ht="14.25">
      <c r="BY3246" s="134"/>
    </row>
    <row r="3247" spans="77:77" ht="14.25">
      <c r="BY3247" s="134"/>
    </row>
    <row r="3248" spans="77:77" ht="14.25">
      <c r="BY3248" s="134"/>
    </row>
    <row r="3249" spans="77:77" ht="14.25">
      <c r="BY3249" s="134"/>
    </row>
    <row r="3250" spans="77:77" ht="14.25">
      <c r="BY3250" s="134"/>
    </row>
    <row r="3251" spans="77:77" ht="14.25">
      <c r="BY3251" s="134"/>
    </row>
    <row r="3252" spans="77:77" ht="14.25">
      <c r="BY3252" s="134"/>
    </row>
    <row r="3253" spans="77:77" ht="14.25">
      <c r="BY3253" s="134"/>
    </row>
    <row r="3254" spans="77:77" ht="14.25">
      <c r="BY3254" s="134"/>
    </row>
    <row r="3255" spans="77:77" ht="14.25">
      <c r="BY3255" s="134"/>
    </row>
    <row r="3256" spans="77:77" ht="14.25">
      <c r="BY3256" s="134"/>
    </row>
    <row r="3257" spans="77:77" ht="14.25">
      <c r="BY3257" s="134"/>
    </row>
    <row r="3258" spans="77:77" ht="14.25">
      <c r="BY3258" s="134"/>
    </row>
    <row r="3259" spans="77:77" ht="14.25">
      <c r="BY3259" s="134"/>
    </row>
    <row r="3260" spans="77:77" ht="14.25">
      <c r="BY3260" s="134"/>
    </row>
    <row r="3261" spans="77:77" ht="14.25">
      <c r="BY3261" s="134"/>
    </row>
    <row r="3262" spans="77:77" ht="14.25">
      <c r="BY3262" s="134"/>
    </row>
    <row r="3263" spans="77:77" ht="14.25">
      <c r="BY3263" s="134"/>
    </row>
    <row r="3264" spans="77:77" ht="14.25">
      <c r="BY3264" s="134"/>
    </row>
    <row r="3265" spans="77:77" ht="14.25">
      <c r="BY3265" s="134"/>
    </row>
    <row r="3266" spans="77:77" ht="14.25">
      <c r="BY3266" s="134"/>
    </row>
    <row r="3267" spans="77:77" ht="14.25">
      <c r="BY3267" s="134"/>
    </row>
    <row r="3268" spans="77:77" ht="14.25">
      <c r="BY3268" s="134"/>
    </row>
    <row r="3269" spans="77:77" ht="14.25">
      <c r="BY3269" s="134"/>
    </row>
    <row r="3270" spans="77:77" ht="14.25">
      <c r="BY3270" s="134"/>
    </row>
    <row r="3271" spans="77:77" ht="14.25">
      <c r="BY3271" s="134"/>
    </row>
    <row r="3272" spans="77:77" ht="14.25">
      <c r="BY3272" s="134"/>
    </row>
    <row r="3273" spans="77:77" ht="14.25">
      <c r="BY3273" s="134"/>
    </row>
    <row r="3274" spans="77:77" ht="14.25">
      <c r="BY3274" s="134"/>
    </row>
    <row r="3275" spans="77:77" ht="14.25">
      <c r="BY3275" s="134"/>
    </row>
    <row r="3276" spans="77:77" ht="14.25">
      <c r="BY3276" s="134"/>
    </row>
    <row r="3277" spans="77:77" ht="14.25">
      <c r="BY3277" s="134"/>
    </row>
    <row r="3278" spans="77:77" ht="14.25">
      <c r="BY3278" s="134"/>
    </row>
    <row r="3279" spans="77:77" ht="14.25">
      <c r="BY3279" s="134"/>
    </row>
    <row r="3280" spans="77:77" ht="14.25">
      <c r="BY3280" s="134"/>
    </row>
    <row r="3281" spans="77:77" ht="14.25">
      <c r="BY3281" s="134"/>
    </row>
    <row r="3282" spans="77:77" ht="14.25">
      <c r="BY3282" s="134"/>
    </row>
    <row r="3283" spans="77:77" ht="14.25">
      <c r="BY3283" s="134"/>
    </row>
    <row r="3284" spans="77:77" ht="14.25">
      <c r="BY3284" s="134"/>
    </row>
    <row r="3285" spans="77:77" ht="14.25">
      <c r="BY3285" s="134"/>
    </row>
    <row r="3286" spans="77:77" ht="14.25">
      <c r="BY3286" s="134"/>
    </row>
    <row r="3287" spans="77:77" ht="14.25">
      <c r="BY3287" s="134"/>
    </row>
    <row r="3288" spans="77:77" ht="14.25">
      <c r="BY3288" s="134"/>
    </row>
    <row r="3289" spans="77:77" ht="14.25">
      <c r="BY3289" s="134"/>
    </row>
    <row r="3290" spans="77:77" ht="14.25">
      <c r="BY3290" s="134"/>
    </row>
    <row r="3291" spans="77:77" ht="14.25">
      <c r="BY3291" s="134"/>
    </row>
    <row r="3292" spans="77:77" ht="14.25">
      <c r="BY3292" s="134"/>
    </row>
    <row r="3293" spans="77:77" ht="14.25">
      <c r="BY3293" s="134"/>
    </row>
    <row r="3294" spans="77:77" ht="14.25">
      <c r="BY3294" s="134"/>
    </row>
    <row r="3295" spans="77:77" ht="14.25">
      <c r="BY3295" s="134"/>
    </row>
    <row r="3296" spans="77:77" ht="14.25">
      <c r="BY3296" s="134"/>
    </row>
    <row r="3297" spans="77:77" ht="14.25">
      <c r="BY3297" s="134"/>
    </row>
    <row r="3298" spans="77:77" ht="14.25">
      <c r="BY3298" s="134"/>
    </row>
    <row r="3299" spans="77:77" ht="14.25">
      <c r="BY3299" s="134"/>
    </row>
    <row r="3300" spans="77:77" ht="14.25">
      <c r="BY3300" s="134"/>
    </row>
    <row r="3301" spans="77:77" ht="14.25">
      <c r="BY3301" s="134"/>
    </row>
    <row r="3302" spans="77:77" ht="14.25">
      <c r="BY3302" s="134"/>
    </row>
    <row r="3303" spans="77:77" ht="14.25">
      <c r="BY3303" s="134"/>
    </row>
    <row r="3304" spans="77:77" ht="14.25">
      <c r="BY3304" s="134"/>
    </row>
    <row r="3305" spans="77:77" ht="14.25">
      <c r="BY3305" s="134"/>
    </row>
    <row r="3306" spans="77:77" ht="14.25">
      <c r="BY3306" s="134"/>
    </row>
    <row r="3307" spans="77:77" ht="14.25">
      <c r="BY3307" s="134"/>
    </row>
    <row r="3308" spans="77:77" ht="14.25">
      <c r="BY3308" s="134"/>
    </row>
    <row r="3309" spans="77:77" ht="14.25">
      <c r="BY3309" s="134"/>
    </row>
    <row r="3310" spans="77:77" ht="14.25">
      <c r="BY3310" s="134"/>
    </row>
    <row r="3311" spans="77:77" ht="14.25">
      <c r="BY3311" s="134"/>
    </row>
    <row r="3312" spans="77:77" ht="14.25">
      <c r="BY3312" s="134"/>
    </row>
    <row r="3313" spans="77:77" ht="14.25">
      <c r="BY3313" s="134"/>
    </row>
    <row r="3314" spans="77:77" ht="14.25">
      <c r="BY3314" s="134"/>
    </row>
    <row r="3315" spans="77:77" ht="14.25">
      <c r="BY3315" s="134"/>
    </row>
    <row r="3316" spans="77:77" ht="14.25">
      <c r="BY3316" s="134"/>
    </row>
    <row r="3317" spans="77:77" ht="14.25">
      <c r="BY3317" s="134"/>
    </row>
    <row r="3318" spans="77:77" ht="14.25">
      <c r="BY3318" s="134"/>
    </row>
    <row r="3319" spans="77:77" ht="14.25">
      <c r="BY3319" s="134"/>
    </row>
    <row r="3320" spans="77:77" ht="14.25">
      <c r="BY3320" s="134"/>
    </row>
    <row r="3321" spans="77:77" ht="14.25">
      <c r="BY3321" s="134"/>
    </row>
    <row r="3322" spans="77:77" ht="14.25">
      <c r="BY3322" s="134"/>
    </row>
    <row r="3323" spans="77:77" ht="14.25">
      <c r="BY3323" s="134"/>
    </row>
    <row r="3324" spans="77:77" ht="14.25">
      <c r="BY3324" s="134"/>
    </row>
    <row r="3325" spans="77:77" ht="14.25">
      <c r="BY3325" s="134"/>
    </row>
    <row r="3326" spans="77:77" ht="14.25">
      <c r="BY3326" s="134"/>
    </row>
    <row r="3327" spans="77:77" ht="14.25">
      <c r="BY3327" s="134"/>
    </row>
    <row r="3328" spans="77:77" ht="14.25">
      <c r="BY3328" s="134"/>
    </row>
    <row r="3329" spans="77:77" ht="14.25">
      <c r="BY3329" s="134"/>
    </row>
    <row r="3330" spans="77:77" ht="14.25">
      <c r="BY3330" s="134"/>
    </row>
    <row r="3331" spans="77:77" ht="14.25">
      <c r="BY3331" s="134"/>
    </row>
    <row r="3332" spans="77:77" ht="14.25">
      <c r="BY3332" s="134"/>
    </row>
    <row r="3333" spans="77:77" ht="14.25">
      <c r="BY3333" s="134"/>
    </row>
    <row r="3334" spans="77:77" ht="14.25">
      <c r="BY3334" s="134"/>
    </row>
    <row r="3335" spans="77:77" ht="14.25">
      <c r="BY3335" s="134"/>
    </row>
    <row r="3336" spans="77:77" ht="14.25">
      <c r="BY3336" s="134"/>
    </row>
    <row r="3337" spans="77:77" ht="14.25">
      <c r="BY3337" s="134"/>
    </row>
    <row r="3338" spans="77:77" ht="14.25">
      <c r="BY3338" s="134"/>
    </row>
    <row r="3339" spans="77:77" ht="14.25">
      <c r="BY3339" s="134"/>
    </row>
    <row r="3340" spans="77:77" ht="14.25">
      <c r="BY3340" s="134"/>
    </row>
    <row r="3341" spans="77:77" ht="14.25">
      <c r="BY3341" s="134"/>
    </row>
    <row r="3342" spans="77:77" ht="14.25">
      <c r="BY3342" s="134"/>
    </row>
    <row r="3343" spans="77:77" ht="14.25">
      <c r="BY3343" s="134"/>
    </row>
    <row r="3344" spans="77:77" ht="14.25">
      <c r="BY3344" s="134"/>
    </row>
    <row r="3345" spans="77:77" ht="14.25">
      <c r="BY3345" s="134"/>
    </row>
    <row r="3346" spans="77:77" ht="14.25">
      <c r="BY3346" s="134"/>
    </row>
    <row r="3347" spans="77:77" ht="14.25">
      <c r="BY3347" s="134"/>
    </row>
    <row r="3348" spans="77:77" ht="14.25">
      <c r="BY3348" s="134"/>
    </row>
    <row r="3349" spans="77:77" ht="14.25">
      <c r="BY3349" s="134"/>
    </row>
    <row r="3350" spans="77:77" ht="14.25">
      <c r="BY3350" s="134"/>
    </row>
    <row r="3351" spans="77:77" ht="14.25">
      <c r="BY3351" s="134"/>
    </row>
    <row r="3352" spans="77:77" ht="14.25">
      <c r="BY3352" s="134"/>
    </row>
    <row r="3353" spans="77:77" ht="14.25">
      <c r="BY3353" s="134"/>
    </row>
    <row r="3354" spans="77:77" ht="14.25">
      <c r="BY3354" s="134"/>
    </row>
    <row r="3355" spans="77:77" ht="14.25">
      <c r="BY3355" s="134"/>
    </row>
    <row r="3356" spans="77:77" ht="14.25">
      <c r="BY3356" s="134"/>
    </row>
    <row r="3357" spans="77:77" ht="14.25">
      <c r="BY3357" s="134"/>
    </row>
    <row r="3358" spans="77:77" ht="14.25">
      <c r="BY3358" s="134"/>
    </row>
    <row r="3359" spans="77:77" ht="14.25">
      <c r="BY3359" s="134"/>
    </row>
    <row r="3360" spans="77:77" ht="14.25">
      <c r="BY3360" s="134"/>
    </row>
    <row r="3361" spans="77:77" ht="14.25">
      <c r="BY3361" s="134"/>
    </row>
    <row r="3362" spans="77:77" ht="14.25">
      <c r="BY3362" s="134"/>
    </row>
    <row r="3363" spans="77:77" ht="14.25">
      <c r="BY3363" s="134"/>
    </row>
    <row r="3364" spans="77:77" ht="14.25">
      <c r="BY3364" s="134"/>
    </row>
    <row r="3365" spans="77:77" ht="14.25">
      <c r="BY3365" s="134"/>
    </row>
    <row r="3366" spans="77:77" ht="14.25">
      <c r="BY3366" s="134"/>
    </row>
    <row r="3367" spans="77:77" ht="14.25">
      <c r="BY3367" s="134"/>
    </row>
    <row r="3368" spans="77:77" ht="14.25">
      <c r="BY3368" s="134"/>
    </row>
    <row r="3369" spans="77:77" ht="14.25">
      <c r="BY3369" s="134"/>
    </row>
    <row r="3370" spans="77:77" ht="14.25">
      <c r="BY3370" s="134"/>
    </row>
    <row r="3371" spans="77:77" ht="14.25">
      <c r="BY3371" s="134"/>
    </row>
    <row r="3372" spans="77:77" ht="14.25">
      <c r="BY3372" s="134"/>
    </row>
    <row r="3373" spans="77:77" ht="14.25">
      <c r="BY3373" s="134"/>
    </row>
    <row r="3374" spans="77:77" ht="14.25">
      <c r="BY3374" s="134"/>
    </row>
    <row r="3375" spans="77:77" ht="14.25">
      <c r="BY3375" s="134"/>
    </row>
    <row r="3376" spans="77:77" ht="14.25">
      <c r="BY3376" s="134"/>
    </row>
    <row r="3377" spans="77:77" ht="14.25">
      <c r="BY3377" s="134"/>
    </row>
    <row r="3378" spans="77:77" ht="14.25">
      <c r="BY3378" s="134"/>
    </row>
    <row r="3379" spans="77:77" ht="14.25">
      <c r="BY3379" s="134"/>
    </row>
    <row r="3380" spans="77:77" ht="14.25">
      <c r="BY3380" s="134"/>
    </row>
    <row r="3381" spans="77:77" ht="14.25">
      <c r="BY3381" s="134"/>
    </row>
    <row r="3382" spans="77:77" ht="14.25">
      <c r="BY3382" s="134"/>
    </row>
    <row r="3383" spans="77:77" ht="14.25">
      <c r="BY3383" s="134"/>
    </row>
    <row r="3384" spans="77:77" ht="14.25">
      <c r="BY3384" s="134"/>
    </row>
    <row r="3385" spans="77:77" ht="14.25">
      <c r="BY3385" s="134"/>
    </row>
    <row r="3386" spans="77:77" ht="14.25">
      <c r="BY3386" s="134"/>
    </row>
    <row r="3387" spans="77:77" ht="14.25">
      <c r="BY3387" s="134"/>
    </row>
    <row r="3388" spans="77:77" ht="14.25">
      <c r="BY3388" s="134"/>
    </row>
    <row r="3389" spans="77:77" ht="14.25">
      <c r="BY3389" s="134"/>
    </row>
    <row r="3390" spans="77:77" ht="14.25">
      <c r="BY3390" s="134"/>
    </row>
    <row r="3391" spans="77:77" ht="14.25">
      <c r="BY3391" s="134"/>
    </row>
    <row r="3392" spans="77:77" ht="14.25">
      <c r="BY3392" s="134"/>
    </row>
    <row r="3393" spans="77:77" ht="14.25">
      <c r="BY3393" s="134"/>
    </row>
    <row r="3394" spans="77:77" ht="14.25">
      <c r="BY3394" s="134"/>
    </row>
    <row r="3395" spans="77:77" ht="14.25">
      <c r="BY3395" s="134"/>
    </row>
    <row r="3396" spans="77:77" ht="14.25">
      <c r="BY3396" s="134"/>
    </row>
    <row r="3397" spans="77:77" ht="14.25">
      <c r="BY3397" s="134"/>
    </row>
    <row r="3398" spans="77:77" ht="14.25">
      <c r="BY3398" s="134"/>
    </row>
    <row r="3399" spans="77:77" ht="14.25">
      <c r="BY3399" s="134"/>
    </row>
    <row r="3400" spans="77:77" ht="14.25">
      <c r="BY3400" s="134"/>
    </row>
    <row r="3401" spans="77:77" ht="14.25">
      <c r="BY3401" s="134"/>
    </row>
    <row r="3402" spans="77:77" ht="14.25">
      <c r="BY3402" s="134"/>
    </row>
    <row r="3403" spans="77:77" ht="14.25">
      <c r="BY3403" s="134"/>
    </row>
    <row r="3404" spans="77:77" ht="14.25">
      <c r="BY3404" s="134"/>
    </row>
    <row r="3405" spans="77:77" ht="14.25">
      <c r="BY3405" s="134"/>
    </row>
    <row r="3406" spans="77:77" ht="14.25">
      <c r="BY3406" s="134"/>
    </row>
    <row r="3407" spans="77:77" ht="14.25">
      <c r="BY3407" s="134"/>
    </row>
    <row r="3408" spans="77:77" ht="14.25">
      <c r="BY3408" s="134"/>
    </row>
    <row r="3409" spans="77:77" ht="14.25">
      <c r="BY3409" s="134"/>
    </row>
    <row r="3410" spans="77:77" ht="14.25">
      <c r="BY3410" s="134"/>
    </row>
    <row r="3411" spans="77:77" ht="14.25">
      <c r="BY3411" s="134"/>
    </row>
    <row r="3412" spans="77:77" ht="14.25">
      <c r="BY3412" s="134"/>
    </row>
    <row r="3413" spans="77:77" ht="14.25">
      <c r="BY3413" s="134"/>
    </row>
    <row r="3414" spans="77:77" ht="14.25">
      <c r="BY3414" s="134"/>
    </row>
    <row r="3415" spans="77:77" ht="14.25">
      <c r="BY3415" s="134"/>
    </row>
    <row r="3416" spans="77:77" ht="14.25">
      <c r="BY3416" s="134"/>
    </row>
    <row r="3417" spans="77:77" ht="14.25">
      <c r="BY3417" s="134"/>
    </row>
    <row r="3418" spans="77:77" ht="14.25">
      <c r="BY3418" s="134"/>
    </row>
    <row r="3419" spans="77:77" ht="14.25">
      <c r="BY3419" s="134"/>
    </row>
    <row r="3420" spans="77:77" ht="14.25">
      <c r="BY3420" s="134"/>
    </row>
    <row r="3421" spans="77:77" ht="14.25">
      <c r="BY3421" s="134"/>
    </row>
    <row r="3422" spans="77:77" ht="14.25">
      <c r="BY3422" s="134"/>
    </row>
    <row r="3423" spans="77:77" ht="14.25">
      <c r="BY3423" s="134"/>
    </row>
    <row r="3424" spans="77:77" ht="14.25">
      <c r="BY3424" s="134"/>
    </row>
    <row r="3425" spans="77:77" ht="14.25">
      <c r="BY3425" s="134"/>
    </row>
    <row r="3426" spans="77:77" ht="14.25">
      <c r="BY3426" s="134"/>
    </row>
    <row r="3427" spans="77:77" ht="14.25">
      <c r="BY3427" s="134"/>
    </row>
    <row r="3428" spans="77:77" ht="14.25">
      <c r="BY3428" s="134"/>
    </row>
    <row r="3429" spans="77:77" ht="14.25">
      <c r="BY3429" s="134"/>
    </row>
    <row r="3430" spans="77:77" ht="14.25">
      <c r="BY3430" s="134"/>
    </row>
    <row r="3431" spans="77:77" ht="14.25">
      <c r="BY3431" s="134"/>
    </row>
    <row r="3432" spans="77:77" ht="14.25">
      <c r="BY3432" s="134"/>
    </row>
    <row r="3433" spans="77:77" ht="14.25">
      <c r="BY3433" s="134"/>
    </row>
    <row r="3434" spans="77:77" ht="14.25">
      <c r="BY3434" s="134"/>
    </row>
    <row r="3435" spans="77:77" ht="14.25">
      <c r="BY3435" s="134"/>
    </row>
    <row r="3436" spans="77:77" ht="14.25">
      <c r="BY3436" s="134"/>
    </row>
    <row r="3437" spans="77:77" ht="14.25">
      <c r="BY3437" s="134"/>
    </row>
    <row r="3438" spans="77:77" ht="14.25">
      <c r="BY3438" s="134"/>
    </row>
    <row r="3439" spans="77:77" ht="14.25">
      <c r="BY3439" s="134"/>
    </row>
    <row r="3440" spans="77:77" ht="14.25">
      <c r="BY3440" s="134"/>
    </row>
    <row r="3441" spans="77:77" ht="14.25">
      <c r="BY3441" s="134"/>
    </row>
    <row r="3442" spans="77:77" ht="14.25">
      <c r="BY3442" s="134"/>
    </row>
    <row r="3443" spans="77:77" ht="14.25">
      <c r="BY3443" s="134"/>
    </row>
    <row r="3444" spans="77:77" ht="14.25">
      <c r="BY3444" s="134"/>
    </row>
    <row r="3445" spans="77:77" ht="14.25">
      <c r="BY3445" s="134"/>
    </row>
    <row r="3446" spans="77:77" ht="14.25">
      <c r="BY3446" s="134"/>
    </row>
    <row r="3447" spans="77:77" ht="14.25">
      <c r="BY3447" s="134"/>
    </row>
    <row r="3448" spans="77:77" ht="14.25">
      <c r="BY3448" s="134"/>
    </row>
    <row r="3449" spans="77:77" ht="14.25">
      <c r="BY3449" s="134"/>
    </row>
    <row r="3450" spans="77:77" ht="14.25">
      <c r="BY3450" s="134"/>
    </row>
    <row r="3451" spans="77:77" ht="14.25">
      <c r="BY3451" s="134"/>
    </row>
    <row r="3452" spans="77:77" ht="14.25">
      <c r="BY3452" s="134"/>
    </row>
    <row r="3453" spans="77:77" ht="14.25">
      <c r="BY3453" s="134"/>
    </row>
    <row r="3454" spans="77:77" ht="14.25">
      <c r="BY3454" s="134"/>
    </row>
    <row r="3455" spans="77:77" ht="14.25">
      <c r="BY3455" s="134"/>
    </row>
    <row r="3456" spans="77:77" ht="14.25">
      <c r="BY3456" s="134"/>
    </row>
    <row r="3457" spans="77:77" ht="14.25">
      <c r="BY3457" s="134"/>
    </row>
    <row r="3458" spans="77:77" ht="14.25">
      <c r="BY3458" s="134"/>
    </row>
    <row r="3459" spans="77:77" ht="14.25">
      <c r="BY3459" s="134"/>
    </row>
    <row r="3460" spans="77:77" ht="14.25">
      <c r="BY3460" s="134"/>
    </row>
    <row r="3461" spans="77:77" ht="14.25">
      <c r="BY3461" s="134"/>
    </row>
    <row r="3462" spans="77:77" ht="14.25">
      <c r="BY3462" s="134"/>
    </row>
    <row r="3463" spans="77:77" ht="14.25">
      <c r="BY3463" s="134"/>
    </row>
    <row r="3464" spans="77:77" ht="14.25">
      <c r="BY3464" s="134"/>
    </row>
    <row r="3465" spans="77:77" ht="14.25">
      <c r="BY3465" s="134"/>
    </row>
    <row r="3466" spans="77:77" ht="14.25">
      <c r="BY3466" s="134"/>
    </row>
    <row r="3467" spans="77:77" ht="14.25">
      <c r="BY3467" s="134"/>
    </row>
    <row r="3468" spans="77:77" ht="14.25">
      <c r="BY3468" s="134"/>
    </row>
    <row r="3469" spans="77:77" ht="14.25">
      <c r="BY3469" s="134"/>
    </row>
    <row r="3470" spans="77:77" ht="14.25">
      <c r="BY3470" s="134"/>
    </row>
    <row r="3471" spans="77:77" ht="14.25">
      <c r="BY3471" s="134"/>
    </row>
    <row r="3472" spans="77:77" ht="14.25">
      <c r="BY3472" s="134"/>
    </row>
    <row r="3473" spans="77:77" ht="14.25">
      <c r="BY3473" s="134"/>
    </row>
    <row r="3474" spans="77:77" ht="14.25">
      <c r="BY3474" s="134"/>
    </row>
    <row r="3475" spans="77:77" ht="14.25">
      <c r="BY3475" s="134"/>
    </row>
    <row r="3476" spans="77:77" ht="14.25">
      <c r="BY3476" s="134"/>
    </row>
    <row r="3477" spans="77:77" ht="14.25">
      <c r="BY3477" s="134"/>
    </row>
    <row r="3478" spans="77:77" ht="14.25">
      <c r="BY3478" s="134"/>
    </row>
    <row r="3479" spans="77:77" ht="14.25">
      <c r="BY3479" s="134"/>
    </row>
    <row r="3480" spans="77:77" ht="14.25">
      <c r="BY3480" s="134"/>
    </row>
    <row r="3481" spans="77:77" ht="14.25">
      <c r="BY3481" s="134"/>
    </row>
    <row r="3482" spans="77:77" ht="14.25">
      <c r="BY3482" s="134"/>
    </row>
    <row r="3483" spans="77:77" ht="14.25">
      <c r="BY3483" s="134"/>
    </row>
    <row r="3484" spans="77:77" ht="14.25">
      <c r="BY3484" s="134"/>
    </row>
    <row r="3485" spans="77:77" ht="14.25">
      <c r="BY3485" s="134"/>
    </row>
    <row r="3486" spans="77:77" ht="14.25">
      <c r="BY3486" s="134"/>
    </row>
    <row r="3487" spans="77:77" ht="14.25">
      <c r="BY3487" s="134"/>
    </row>
    <row r="3488" spans="77:77" ht="14.25">
      <c r="BY3488" s="134"/>
    </row>
    <row r="3489" spans="77:77" ht="14.25">
      <c r="BY3489" s="134"/>
    </row>
    <row r="3490" spans="77:77" ht="14.25">
      <c r="BY3490" s="134"/>
    </row>
    <row r="3491" spans="77:77" ht="14.25">
      <c r="BY3491" s="134"/>
    </row>
    <row r="3492" spans="77:77" ht="14.25">
      <c r="BY3492" s="134"/>
    </row>
    <row r="3493" spans="77:77" ht="14.25">
      <c r="BY3493" s="134"/>
    </row>
    <row r="3494" spans="77:77" ht="14.25">
      <c r="BY3494" s="134"/>
    </row>
    <row r="3495" spans="77:77" ht="14.25">
      <c r="BY3495" s="134"/>
    </row>
    <row r="3496" spans="77:77" ht="14.25">
      <c r="BY3496" s="134"/>
    </row>
    <row r="3497" spans="77:77" ht="14.25">
      <c r="BY3497" s="134"/>
    </row>
    <row r="3498" spans="77:77" ht="14.25">
      <c r="BY3498" s="134"/>
    </row>
    <row r="3499" spans="77:77" ht="14.25">
      <c r="BY3499" s="134"/>
    </row>
    <row r="3500" spans="77:77" ht="14.25">
      <c r="BY3500" s="134"/>
    </row>
    <row r="3501" spans="77:77" ht="14.25">
      <c r="BY3501" s="134"/>
    </row>
    <row r="3502" spans="77:77" ht="14.25">
      <c r="BY3502" s="134"/>
    </row>
    <row r="3503" spans="77:77" ht="14.25">
      <c r="BY3503" s="134"/>
    </row>
    <row r="3504" spans="77:77" ht="14.25">
      <c r="BY3504" s="134"/>
    </row>
    <row r="3505" spans="77:77" ht="14.25">
      <c r="BY3505" s="134"/>
    </row>
    <row r="3506" spans="77:77" ht="14.25">
      <c r="BY3506" s="134"/>
    </row>
    <row r="3507" spans="77:77" ht="14.25">
      <c r="BY3507" s="134"/>
    </row>
    <row r="3508" spans="77:77" ht="14.25">
      <c r="BY3508" s="134"/>
    </row>
    <row r="3509" spans="77:77" ht="14.25">
      <c r="BY3509" s="134"/>
    </row>
    <row r="3510" spans="77:77" ht="14.25">
      <c r="BY3510" s="134"/>
    </row>
    <row r="3511" spans="77:77" ht="14.25">
      <c r="BY3511" s="134"/>
    </row>
    <row r="3512" spans="77:77" ht="14.25">
      <c r="BY3512" s="134"/>
    </row>
    <row r="3513" spans="77:77" ht="14.25">
      <c r="BY3513" s="134"/>
    </row>
    <row r="3514" spans="77:77" ht="14.25">
      <c r="BY3514" s="134"/>
    </row>
    <row r="3515" spans="77:77" ht="14.25">
      <c r="BY3515" s="134"/>
    </row>
    <row r="3516" spans="77:77" ht="14.25">
      <c r="BY3516" s="134"/>
    </row>
    <row r="3517" spans="77:77" ht="14.25">
      <c r="BY3517" s="134"/>
    </row>
    <row r="3518" spans="77:77" ht="14.25">
      <c r="BY3518" s="134"/>
    </row>
    <row r="3519" spans="77:77" ht="14.25">
      <c r="BY3519" s="134"/>
    </row>
    <row r="3520" spans="77:77" ht="14.25">
      <c r="BY3520" s="134"/>
    </row>
    <row r="3521" spans="77:77" ht="14.25">
      <c r="BY3521" s="134"/>
    </row>
    <row r="3522" spans="77:77" ht="14.25">
      <c r="BY3522" s="134"/>
    </row>
    <row r="3523" spans="77:77" ht="14.25">
      <c r="BY3523" s="134"/>
    </row>
    <row r="3524" spans="77:77" ht="14.25">
      <c r="BY3524" s="134"/>
    </row>
    <row r="3525" spans="77:77" ht="14.25">
      <c r="BY3525" s="134"/>
    </row>
    <row r="3526" spans="77:77" ht="14.25">
      <c r="BY3526" s="134"/>
    </row>
    <row r="3527" spans="77:77" ht="14.25">
      <c r="BY3527" s="134"/>
    </row>
    <row r="3528" spans="77:77" ht="14.25">
      <c r="BY3528" s="134"/>
    </row>
    <row r="3529" spans="77:77" ht="14.25">
      <c r="BY3529" s="134"/>
    </row>
    <row r="3530" spans="77:77" ht="14.25">
      <c r="BY3530" s="134"/>
    </row>
    <row r="3531" spans="77:77" ht="14.25">
      <c r="BY3531" s="134"/>
    </row>
    <row r="3532" spans="77:77" ht="14.25">
      <c r="BY3532" s="134"/>
    </row>
    <row r="3533" spans="77:77" ht="14.25">
      <c r="BY3533" s="134"/>
    </row>
    <row r="3534" spans="77:77" ht="14.25">
      <c r="BY3534" s="134"/>
    </row>
    <row r="3535" spans="77:77" ht="14.25">
      <c r="BY3535" s="134"/>
    </row>
    <row r="3536" spans="77:77" ht="14.25">
      <c r="BY3536" s="134"/>
    </row>
    <row r="3537" spans="77:77" ht="14.25">
      <c r="BY3537" s="134"/>
    </row>
    <row r="3538" spans="77:77" ht="14.25">
      <c r="BY3538" s="134"/>
    </row>
    <row r="3539" spans="77:77" ht="14.25">
      <c r="BY3539" s="134"/>
    </row>
    <row r="3540" spans="77:77" ht="14.25">
      <c r="BY3540" s="134"/>
    </row>
    <row r="3541" spans="77:77" ht="14.25">
      <c r="BY3541" s="134"/>
    </row>
    <row r="3542" spans="77:77" ht="14.25">
      <c r="BY3542" s="134"/>
    </row>
    <row r="3543" spans="77:77" ht="14.25">
      <c r="BY3543" s="134"/>
    </row>
    <row r="3544" spans="77:77" ht="14.25">
      <c r="BY3544" s="134"/>
    </row>
    <row r="3545" spans="77:77" ht="14.25">
      <c r="BY3545" s="134"/>
    </row>
    <row r="3546" spans="77:77" ht="14.25">
      <c r="BY3546" s="134"/>
    </row>
    <row r="3547" spans="77:77" ht="14.25">
      <c r="BY3547" s="134"/>
    </row>
    <row r="3548" spans="77:77" ht="14.25">
      <c r="BY3548" s="134"/>
    </row>
    <row r="3549" spans="77:77" ht="14.25">
      <c r="BY3549" s="134"/>
    </row>
    <row r="3550" spans="77:77" ht="14.25">
      <c r="BY3550" s="134"/>
    </row>
    <row r="3551" spans="77:77" ht="14.25">
      <c r="BY3551" s="134"/>
    </row>
    <row r="3552" spans="77:77" ht="14.25">
      <c r="BY3552" s="134"/>
    </row>
    <row r="3553" spans="77:77" ht="14.25">
      <c r="BY3553" s="134"/>
    </row>
    <row r="3554" spans="77:77" ht="14.25">
      <c r="BY3554" s="134"/>
    </row>
    <row r="3555" spans="77:77" ht="14.25">
      <c r="BY3555" s="134"/>
    </row>
    <row r="3556" spans="77:77" ht="14.25">
      <c r="BY3556" s="134"/>
    </row>
    <row r="3557" spans="77:77" ht="14.25">
      <c r="BY3557" s="134"/>
    </row>
    <row r="3558" spans="77:77" ht="14.25">
      <c r="BY3558" s="134"/>
    </row>
    <row r="3559" spans="77:77" ht="14.25">
      <c r="BY3559" s="134"/>
    </row>
    <row r="3560" spans="77:77" ht="14.25">
      <c r="BY3560" s="134"/>
    </row>
    <row r="3561" spans="77:77" ht="14.25">
      <c r="BY3561" s="134"/>
    </row>
    <row r="3562" spans="77:77" ht="14.25">
      <c r="BY3562" s="134"/>
    </row>
    <row r="3563" spans="77:77" ht="14.25">
      <c r="BY3563" s="134"/>
    </row>
    <row r="3564" spans="77:77" ht="14.25">
      <c r="BY3564" s="134"/>
    </row>
    <row r="3565" spans="77:77" ht="14.25">
      <c r="BY3565" s="134"/>
    </row>
    <row r="3566" spans="77:77" ht="14.25">
      <c r="BY3566" s="134"/>
    </row>
    <row r="3567" spans="77:77" ht="14.25">
      <c r="BY3567" s="134"/>
    </row>
    <row r="3568" spans="77:77" ht="14.25">
      <c r="BY3568" s="134"/>
    </row>
    <row r="3569" spans="77:77" ht="14.25">
      <c r="BY3569" s="134"/>
    </row>
    <row r="3570" spans="77:77" ht="14.25">
      <c r="BY3570" s="134"/>
    </row>
    <row r="3571" spans="77:77" ht="14.25">
      <c r="BY3571" s="134"/>
    </row>
    <row r="3572" spans="77:77" ht="14.25">
      <c r="BY3572" s="134"/>
    </row>
    <row r="3573" spans="77:77" ht="14.25">
      <c r="BY3573" s="134"/>
    </row>
    <row r="3574" spans="77:77" ht="14.25">
      <c r="BY3574" s="134"/>
    </row>
    <row r="3575" spans="77:77" ht="14.25">
      <c r="BY3575" s="134"/>
    </row>
    <row r="3576" spans="77:77" ht="14.25">
      <c r="BY3576" s="134"/>
    </row>
    <row r="3577" spans="77:77" ht="14.25">
      <c r="BY3577" s="134"/>
    </row>
    <row r="3578" spans="77:77" ht="14.25">
      <c r="BY3578" s="134"/>
    </row>
    <row r="3579" spans="77:77" ht="14.25">
      <c r="BY3579" s="134"/>
    </row>
    <row r="3580" spans="77:77" ht="14.25">
      <c r="BY3580" s="134"/>
    </row>
    <row r="3581" spans="77:77" ht="14.25">
      <c r="BY3581" s="134"/>
    </row>
    <row r="3582" spans="77:77" ht="14.25">
      <c r="BY3582" s="134"/>
    </row>
    <row r="3583" spans="77:77" ht="14.25">
      <c r="BY3583" s="134"/>
    </row>
    <row r="3584" spans="77:77" ht="14.25">
      <c r="BY3584" s="134"/>
    </row>
    <row r="3585" spans="77:77" ht="14.25">
      <c r="BY3585" s="134"/>
    </row>
    <row r="3586" spans="77:77" ht="14.25">
      <c r="BY3586" s="134"/>
    </row>
    <row r="3587" spans="77:77" ht="14.25">
      <c r="BY3587" s="134"/>
    </row>
    <row r="3588" spans="77:77" ht="14.25">
      <c r="BY3588" s="134"/>
    </row>
    <row r="3589" spans="77:77" ht="14.25">
      <c r="BY3589" s="134"/>
    </row>
    <row r="3590" spans="77:77" ht="14.25">
      <c r="BY3590" s="134"/>
    </row>
    <row r="3591" spans="77:77" ht="14.25">
      <c r="BY3591" s="134"/>
    </row>
    <row r="3592" spans="77:77" ht="14.25">
      <c r="BY3592" s="134"/>
    </row>
    <row r="3593" spans="77:77" ht="14.25">
      <c r="BY3593" s="134"/>
    </row>
    <row r="3594" spans="77:77" ht="14.25">
      <c r="BY3594" s="134"/>
    </row>
    <row r="3595" spans="77:77" ht="14.25">
      <c r="BY3595" s="134"/>
    </row>
    <row r="3596" spans="77:77" ht="14.25">
      <c r="BY3596" s="134"/>
    </row>
    <row r="3597" spans="77:77" ht="14.25">
      <c r="BY3597" s="134"/>
    </row>
    <row r="3598" spans="77:77" ht="14.25">
      <c r="BY3598" s="134"/>
    </row>
    <row r="3599" spans="77:77" ht="14.25">
      <c r="BY3599" s="134"/>
    </row>
    <row r="3600" spans="77:77" ht="14.25">
      <c r="BY3600" s="134"/>
    </row>
    <row r="3601" spans="77:77" ht="14.25">
      <c r="BY3601" s="134"/>
    </row>
    <row r="3602" spans="77:77" ht="14.25">
      <c r="BY3602" s="134"/>
    </row>
    <row r="3603" spans="77:77" ht="14.25">
      <c r="BY3603" s="134"/>
    </row>
    <row r="3604" spans="77:77" ht="14.25">
      <c r="BY3604" s="134"/>
    </row>
    <row r="3605" spans="77:77" ht="14.25">
      <c r="BY3605" s="134"/>
    </row>
    <row r="3606" spans="77:77" ht="14.25">
      <c r="BY3606" s="134"/>
    </row>
  </sheetData>
  <phoneticPr fontId="10" type="noConversion"/>
  <pageMargins left="0.19685039370078741" right="0.23622047244094491" top="0.43307086614173229" bottom="0.39370078740157483" header="0.35433070866141736" footer="0.51181102362204722"/>
  <pageSetup paperSize="9" scale="48" orientation="landscape" r:id="rId1"/>
  <headerFooter alignWithMargins="0">
    <oddFooter>&amp;L&amp;"Arial,Regular"&amp;10Statistique des assurances sociales suisses, OFAS, Schweizerische Sozialversicherungsstatistik, BSV&amp;R&amp;"Arial,Regular"&amp;10&amp;A,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EO_APG_2.0</vt:lpstr>
      <vt:lpstr>EO_APG_2.1</vt:lpstr>
      <vt:lpstr>EO_APG_2.2</vt:lpstr>
      <vt:lpstr>EO_APG_2.0!Druckbereich</vt:lpstr>
      <vt:lpstr>EO_APG_2.1!Druckbereich</vt:lpstr>
      <vt:lpstr>EO_APG_2.2!Druckbereich</vt:lpstr>
      <vt:lpstr>EO_APG_2.2!Drucktitel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2020-06-03T06:16:42Z</cp:lastPrinted>
  <dcterms:created xsi:type="dcterms:W3CDTF">2011-10-24T07:46:19Z</dcterms:created>
  <dcterms:modified xsi:type="dcterms:W3CDTF">2025-10-15T12:32:00Z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2025-04-23T13:53:02Z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28a6240a-d3fa-4b23-91c5-21518982b43a</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