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ahv\"/>
    </mc:Choice>
  </mc:AlternateContent>
  <xr:revisionPtr revIDLastSave="0" documentId="13_ncr:1_{090058C4-117A-4BA0-9117-78B72392AA1A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AHV_AVS_3.1_3.2" sheetId="9" r:id="rId1"/>
    <sheet name="AHV_AVS_3.3" sheetId="8" r:id="rId2"/>
  </sheets>
  <definedNames>
    <definedName name="_xlnm.Print_Area" localSheetId="0">'AHV_AVS_3.1_3.2'!$A$1:$CA$24</definedName>
    <definedName name="_xlnm.Print_Area" localSheetId="1">AHV_AVS_3.3!$A$1:$CB$85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37" i="8" l="1"/>
  <c r="BB37" i="8"/>
  <c r="AW37" i="8"/>
  <c r="AX37" i="8"/>
  <c r="AY37" i="8"/>
  <c r="AZ37" i="8"/>
  <c r="CB27" i="8" l="1"/>
  <c r="CB30" i="8"/>
  <c r="CB33" i="8"/>
  <c r="CA7" i="8"/>
  <c r="BA18" i="8" l="1"/>
  <c r="BI18" i="8"/>
  <c r="BQ18" i="8"/>
  <c r="BY18" i="8"/>
  <c r="BT37" i="8"/>
  <c r="AW18" i="8"/>
  <c r="CA5" i="8"/>
  <c r="BQ37" i="8"/>
  <c r="BL37" i="8"/>
  <c r="CA15" i="8"/>
  <c r="AZ18" i="8"/>
  <c r="BH18" i="8"/>
  <c r="CA25" i="8"/>
  <c r="BY37" i="8"/>
  <c r="BM37" i="8"/>
  <c r="BH37" i="8"/>
  <c r="BZ18" i="8"/>
  <c r="BE18" i="8"/>
  <c r="BS18" i="8"/>
  <c r="CA13" i="8"/>
  <c r="CA12" i="8"/>
  <c r="BW18" i="8"/>
  <c r="BE37" i="8"/>
  <c r="BJ37" i="8"/>
  <c r="CA6" i="8"/>
  <c r="BP18" i="8"/>
  <c r="BX18" i="8"/>
  <c r="CA19" i="8"/>
  <c r="CB31" i="8"/>
  <c r="BD18" i="8"/>
  <c r="BL18" i="8"/>
  <c r="BT18" i="8"/>
  <c r="AY18" i="8"/>
  <c r="BG18" i="8"/>
  <c r="BO18" i="8"/>
  <c r="CB4" i="8"/>
  <c r="CB5" i="8"/>
  <c r="CA4" i="8"/>
  <c r="BU37" i="8"/>
  <c r="CB32" i="8"/>
  <c r="BD37" i="8"/>
  <c r="CB19" i="8"/>
  <c r="BP37" i="8"/>
  <c r="BK37" i="8"/>
  <c r="BB18" i="8"/>
  <c r="BJ18" i="8"/>
  <c r="BR18" i="8"/>
  <c r="BM18" i="8"/>
  <c r="BU18" i="8"/>
  <c r="BF37" i="8"/>
  <c r="CB7" i="8"/>
  <c r="BC37" i="8"/>
  <c r="CA35" i="8"/>
  <c r="BS37" i="8"/>
  <c r="CB8" i="8"/>
  <c r="CA31" i="8"/>
  <c r="CA8" i="8"/>
  <c r="CB15" i="8"/>
  <c r="CB6" i="8"/>
  <c r="CA28" i="8"/>
  <c r="CB26" i="8"/>
  <c r="BX37" i="8"/>
  <c r="CB35" i="8"/>
  <c r="CA32" i="8"/>
  <c r="BN37" i="8"/>
  <c r="CB22" i="8"/>
  <c r="CB23" i="8"/>
  <c r="BO37" i="8"/>
  <c r="BG37" i="8"/>
  <c r="BC18" i="8"/>
  <c r="BK18" i="8"/>
  <c r="CB12" i="8"/>
  <c r="CB13" i="8"/>
  <c r="AX18" i="8"/>
  <c r="BF18" i="8"/>
  <c r="BN18" i="8"/>
  <c r="BV18" i="8"/>
  <c r="CB16" i="8"/>
  <c r="CA16" i="8"/>
  <c r="CA23" i="8"/>
  <c r="CA29" i="8"/>
  <c r="CA26" i="8"/>
  <c r="BW37" i="8"/>
  <c r="BI37" i="8"/>
  <c r="CB34" i="8"/>
  <c r="BV37" i="8"/>
  <c r="CB29" i="8"/>
  <c r="CB25" i="8"/>
  <c r="CB28" i="8"/>
  <c r="BR37" i="8"/>
  <c r="CA22" i="8"/>
  <c r="CA34" i="8"/>
  <c r="BZ37" i="8"/>
  <c r="CA37" i="8" s="1"/>
  <c r="CA18" i="8" l="1"/>
  <c r="CA38" i="8"/>
  <c r="CB18" i="8"/>
  <c r="CB38" i="8"/>
  <c r="CB37" i="8"/>
</calcChain>
</file>

<file path=xl/sharedStrings.xml><?xml version="1.0" encoding="utf-8"?>
<sst xmlns="http://schemas.openxmlformats.org/spreadsheetml/2006/main" count="259" uniqueCount="79">
  <si>
    <t>Hommes</t>
  </si>
  <si>
    <t>Männer</t>
  </si>
  <si>
    <t>Vaterwaisen</t>
  </si>
  <si>
    <t>Mutterwaisen</t>
  </si>
  <si>
    <t>Frauen</t>
  </si>
  <si>
    <t>Witwenrenten</t>
  </si>
  <si>
    <t>Alle</t>
  </si>
  <si>
    <t>Femmes</t>
  </si>
  <si>
    <t>Bezügerinnen</t>
  </si>
  <si>
    <t>Bezüger</t>
  </si>
  <si>
    <t>Monatsrente in Fr.</t>
  </si>
  <si>
    <t>Witwen</t>
  </si>
  <si>
    <t>Witwer</t>
  </si>
  <si>
    <t>Vollwaisen</t>
  </si>
  <si>
    <t>Waisen (Vater-, Mutter- und Vollwaisen)</t>
  </si>
  <si>
    <r>
      <t>Versicherte</t>
    </r>
    <r>
      <rPr>
        <sz val="10"/>
        <rFont val="Arial"/>
        <family val="2"/>
      </rPr>
      <t xml:space="preserve"> (Wohnbevölkerung in 1’000)</t>
    </r>
  </si>
  <si>
    <t>Altersrenten Männer und Frauen</t>
  </si>
  <si>
    <t>Bénéficiaires</t>
  </si>
  <si>
    <t>Tous</t>
  </si>
  <si>
    <t>Orphelins père</t>
  </si>
  <si>
    <t>Orphelins mère</t>
  </si>
  <si>
    <t>Orphelins père et mère</t>
  </si>
  <si>
    <t>Rente par mois en fr.</t>
  </si>
  <si>
    <t>Veuves</t>
  </si>
  <si>
    <t>Veufs</t>
  </si>
  <si>
    <r>
      <t xml:space="preserve">Beitragszahlende </t>
    </r>
    <r>
      <rPr>
        <sz val="10"/>
        <rFont val="Arial"/>
        <family val="2"/>
      </rPr>
      <t>(in 1'000)</t>
    </r>
  </si>
  <si>
    <t>Rentes de vieillesse femmes et hommes</t>
  </si>
  <si>
    <t>Orphelins de père</t>
  </si>
  <si>
    <t>Orphelins de mère</t>
  </si>
  <si>
    <t>Orphelins (de père, de mère, rentes doubles)</t>
  </si>
  <si>
    <r>
      <t>Rentes complémentaires</t>
    </r>
    <r>
      <rPr>
        <sz val="10"/>
        <rFont val="Arial"/>
        <family val="2"/>
      </rPr>
      <t>, bénéficiaires</t>
    </r>
  </si>
  <si>
    <r>
      <t>Rentes de survivants</t>
    </r>
    <r>
      <rPr>
        <sz val="10"/>
        <rFont val="Arial"/>
        <family val="2"/>
      </rPr>
      <t>, bénéficiaires</t>
    </r>
  </si>
  <si>
    <r>
      <t xml:space="preserve">Assurés </t>
    </r>
    <r>
      <rPr>
        <sz val="10"/>
        <rFont val="Arial"/>
        <family val="2"/>
      </rPr>
      <t xml:space="preserve"> (Population résidente en milliers)</t>
    </r>
  </si>
  <si>
    <r>
      <t xml:space="preserve">Cotisants </t>
    </r>
    <r>
      <rPr>
        <sz val="10"/>
        <rFont val="Arial"/>
        <family val="2"/>
      </rPr>
      <t>(en milliers)</t>
    </r>
  </si>
  <si>
    <r>
      <t xml:space="preserve">Rentes de vieillesse, </t>
    </r>
    <r>
      <rPr>
        <sz val="10"/>
        <rFont val="Arial"/>
        <family val="2"/>
      </rPr>
      <t>bénéficiaires</t>
    </r>
  </si>
  <si>
    <t>1980*</t>
  </si>
  <si>
    <t>1982*</t>
  </si>
  <si>
    <t>1984*</t>
  </si>
  <si>
    <t>1986*</t>
  </si>
  <si>
    <t>1988*</t>
  </si>
  <si>
    <t>1990*</t>
  </si>
  <si>
    <t>1992*</t>
  </si>
  <si>
    <t>1993*</t>
  </si>
  <si>
    <t>1995*</t>
  </si>
  <si>
    <t>1997*</t>
  </si>
  <si>
    <t>1999*</t>
  </si>
  <si>
    <t>2001*</t>
  </si>
  <si>
    <t>2003*</t>
  </si>
  <si>
    <t>2005*</t>
  </si>
  <si>
    <t>2007*</t>
  </si>
  <si>
    <t>2009*</t>
  </si>
  <si>
    <t>2011*</t>
  </si>
  <si>
    <t>2013*</t>
  </si>
  <si>
    <t>2015*</t>
  </si>
  <si>
    <t>2019*</t>
  </si>
  <si>
    <t>Altersrenten in der Schweiz</t>
  </si>
  <si>
    <t>Rentes de vieillesse en Suisse</t>
  </si>
  <si>
    <t>Rentes de survivants en Suisse</t>
  </si>
  <si>
    <t>Hinterlassenenrenten in der Schweiz</t>
  </si>
  <si>
    <t xml:space="preserve"> </t>
  </si>
  <si>
    <t>Witwerrenten</t>
  </si>
  <si>
    <t>Rentes de veuves</t>
  </si>
  <si>
    <t>Rentes de veufs</t>
  </si>
  <si>
    <t>Beziehende</t>
  </si>
  <si>
    <t>…</t>
  </si>
  <si>
    <t>–</t>
  </si>
  <si>
    <t>AVS 3.1
Bénéficiaires d’une rente de vieillesse en Suisse</t>
  </si>
  <si>
    <t>AHV 3.1
Beziehende von Altersrenten in der Schweiz</t>
  </si>
  <si>
    <t>AVS 3.2
Bénéficiaires d’une rente de survivants en Suisse</t>
  </si>
  <si>
    <t>AHV 3.2
Beziehende von Hinterlassenenrenten in der Schweiz</t>
  </si>
  <si>
    <t>AHV 3.3
Versicherte, Beziehende und Durchschnittsrenten</t>
  </si>
  <si>
    <t>TV 2022/2023</t>
  </si>
  <si>
    <t>Ø TV 2013–2023</t>
  </si>
  <si>
    <t>VR 2022/2023</t>
  </si>
  <si>
    <t>Ø VR 2013–2023</t>
  </si>
  <si>
    <r>
      <t>Altersrenten,</t>
    </r>
    <r>
      <rPr>
        <sz val="10"/>
        <rFont val="Arial"/>
        <family val="2"/>
      </rPr>
      <t xml:space="preserve"> Beziehende</t>
    </r>
  </si>
  <si>
    <r>
      <t>Zusatzrenten</t>
    </r>
    <r>
      <rPr>
        <sz val="10"/>
        <rFont val="Arial"/>
        <family val="2"/>
      </rPr>
      <t>, Beziehende</t>
    </r>
  </si>
  <si>
    <r>
      <t>Hinterlassenenrenten</t>
    </r>
    <r>
      <rPr>
        <sz val="10"/>
        <rFont val="Arial"/>
        <family val="2"/>
      </rPr>
      <t>, Beziehende</t>
    </r>
  </si>
  <si>
    <t>AVS 3.3
Assurés, bénéficiaires et rentes moyennes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</si>
</sst>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0.0%"/>
    <numFmt numFmtId="165" formatCode="#,##0.000"/>
    <numFmt numFmtId="166" formatCode="_ * #,##0_ ;_ * \-#,##0_ ;_ * &quot;-&quot;??_ ;_ @_ "/>
    <numFmt numFmtId="167" formatCode="0.0%;@"/>
  </numFmts>
  <fonts count="13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9"/>
      <name val="Helv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3" fillId="0" borderId="0"/>
    <xf numFmtId="43" fontId="11" fillId="0" borderId="0" applyFont="0" applyFill="0" applyBorder="0" applyAlignment="0" applyProtection="0"/>
  </cellStyleXfs>
  <cellXfs count="105">
    <xf numFmtId="0" fontId="0" fillId="0" borderId="0" xfId="0"/>
    <xf numFmtId="49" fontId="5" fillId="0" borderId="0" xfId="3" applyNumberFormat="1" applyFont="1" applyFill="1" applyBorder="1" applyAlignment="1">
      <alignment horizontal="left" vertical="top"/>
    </xf>
    <xf numFmtId="49" fontId="1" fillId="0" borderId="0" xfId="3" applyNumberFormat="1" applyFont="1" applyFill="1" applyBorder="1" applyAlignment="1">
      <alignment horizontal="left" vertical="top"/>
    </xf>
    <xf numFmtId="0" fontId="1" fillId="0" borderId="0" xfId="0" applyFont="1" applyFill="1"/>
    <xf numFmtId="3" fontId="1" fillId="0" borderId="0" xfId="3" applyNumberFormat="1" applyFont="1" applyFill="1" applyBorder="1" applyAlignment="1">
      <alignment horizontal="right"/>
    </xf>
    <xf numFmtId="49" fontId="1" fillId="0" borderId="0" xfId="3" applyNumberFormat="1" applyFont="1" applyFill="1" applyBorder="1" applyAlignment="1">
      <alignment horizontal="left"/>
    </xf>
    <xf numFmtId="49" fontId="1" fillId="0" borderId="3" xfId="3" applyNumberFormat="1" applyFont="1" applyFill="1" applyBorder="1" applyAlignment="1">
      <alignment horizontal="left"/>
    </xf>
    <xf numFmtId="0" fontId="9" fillId="0" borderId="0" xfId="0" applyFont="1" applyFill="1"/>
    <xf numFmtId="0" fontId="8" fillId="0" borderId="0" xfId="0" applyFont="1" applyFill="1" applyBorder="1" applyAlignment="1">
      <alignment horizontal="right" wrapText="1"/>
    </xf>
    <xf numFmtId="49" fontId="5" fillId="0" borderId="0" xfId="3" applyNumberFormat="1" applyFont="1" applyFill="1" applyBorder="1" applyAlignment="1">
      <alignment horizontal="left"/>
    </xf>
    <xf numFmtId="49" fontId="5" fillId="0" borderId="3" xfId="3" applyNumberFormat="1" applyFont="1" applyFill="1" applyBorder="1" applyAlignment="1">
      <alignment horizontal="left"/>
    </xf>
    <xf numFmtId="49" fontId="1" fillId="0" borderId="3" xfId="3" applyNumberFormat="1" applyFont="1" applyFill="1" applyBorder="1" applyAlignment="1">
      <alignment horizontal="left" vertical="top"/>
    </xf>
    <xf numFmtId="49" fontId="7" fillId="0" borderId="0" xfId="3" applyNumberFormat="1" applyFont="1" applyFill="1" applyBorder="1" applyAlignment="1">
      <alignment horizontal="left"/>
    </xf>
    <xf numFmtId="49" fontId="5" fillId="0" borderId="3" xfId="3" applyNumberFormat="1" applyFont="1" applyFill="1" applyBorder="1" applyAlignment="1">
      <alignment horizontal="left" vertical="top"/>
    </xf>
    <xf numFmtId="0" fontId="9" fillId="0" borderId="0" xfId="0" applyFont="1" applyFill="1" applyAlignment="1">
      <alignment wrapText="1"/>
    </xf>
    <xf numFmtId="49" fontId="1" fillId="0" borderId="5" xfId="3" applyNumberFormat="1" applyFont="1" applyFill="1" applyBorder="1" applyAlignment="1">
      <alignment horizontal="left" vertical="top"/>
    </xf>
    <xf numFmtId="0" fontId="1" fillId="0" borderId="0" xfId="0" applyNumberFormat="1" applyFont="1" applyFill="1"/>
    <xf numFmtId="49" fontId="5" fillId="0" borderId="4" xfId="3" applyNumberFormat="1" applyFont="1" applyFill="1" applyBorder="1" applyAlignment="1">
      <alignment horizontal="left"/>
    </xf>
    <xf numFmtId="0" fontId="1" fillId="0" borderId="0" xfId="0" applyFont="1" applyFill="1" applyBorder="1"/>
    <xf numFmtId="0" fontId="5" fillId="0" borderId="0" xfId="0" applyFont="1" applyFill="1"/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0" fontId="1" fillId="0" borderId="0" xfId="0" applyFont="1" applyFill="1" applyAlignment="1"/>
    <xf numFmtId="164" fontId="1" fillId="0" borderId="0" xfId="1" applyNumberFormat="1" applyFont="1" applyFill="1" applyBorder="1"/>
    <xf numFmtId="3" fontId="1" fillId="0" borderId="0" xfId="0" applyNumberFormat="1" applyFont="1" applyFill="1" applyBorder="1"/>
    <xf numFmtId="0" fontId="10" fillId="0" borderId="0" xfId="0" applyFont="1" applyFill="1" applyBorder="1"/>
    <xf numFmtId="3" fontId="1" fillId="0" borderId="0" xfId="0" applyNumberFormat="1" applyFont="1" applyFill="1"/>
    <xf numFmtId="49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Alignment="1">
      <alignment horizontal="right"/>
    </xf>
    <xf numFmtId="0" fontId="1" fillId="0" borderId="2" xfId="0" applyFont="1" applyFill="1" applyBorder="1" applyAlignment="1">
      <alignment horizontal="right"/>
    </xf>
    <xf numFmtId="3" fontId="1" fillId="0" borderId="7" xfId="0" applyNumberFormat="1" applyFont="1" applyFill="1" applyBorder="1"/>
    <xf numFmtId="3" fontId="1" fillId="0" borderId="8" xfId="0" applyNumberFormat="1" applyFont="1" applyFill="1" applyBorder="1"/>
    <xf numFmtId="3" fontId="1" fillId="0" borderId="8" xfId="3" applyNumberFormat="1" applyFont="1" applyFill="1" applyBorder="1" applyAlignment="1">
      <alignment horizontal="left"/>
    </xf>
    <xf numFmtId="3" fontId="1" fillId="0" borderId="0" xfId="4" applyNumberFormat="1" applyFont="1" applyFill="1" applyBorder="1" applyAlignment="1">
      <alignment horizontal="right" vertical="top"/>
    </xf>
    <xf numFmtId="3" fontId="5" fillId="0" borderId="0" xfId="4" applyNumberFormat="1" applyFont="1" applyFill="1" applyBorder="1" applyAlignment="1">
      <alignment horizontal="left"/>
    </xf>
    <xf numFmtId="3" fontId="5" fillId="0" borderId="0" xfId="4" applyNumberFormat="1" applyFont="1" applyFill="1" applyBorder="1"/>
    <xf numFmtId="3" fontId="5" fillId="0" borderId="0" xfId="0" applyNumberFormat="1" applyFont="1" applyFill="1" applyBorder="1"/>
    <xf numFmtId="49" fontId="7" fillId="0" borderId="8" xfId="3" applyNumberFormat="1" applyFont="1" applyFill="1" applyBorder="1" applyAlignment="1">
      <alignment horizontal="left"/>
    </xf>
    <xf numFmtId="3" fontId="1" fillId="0" borderId="12" xfId="0" applyNumberFormat="1" applyFont="1" applyFill="1" applyBorder="1"/>
    <xf numFmtId="0" fontId="1" fillId="0" borderId="12" xfId="0" applyFont="1" applyFill="1" applyBorder="1"/>
    <xf numFmtId="3" fontId="1" fillId="0" borderId="0" xfId="0" applyNumberFormat="1" applyFont="1" applyFill="1" applyBorder="1" applyAlignment="1"/>
    <xf numFmtId="3" fontId="6" fillId="0" borderId="12" xfId="0" applyNumberFormat="1" applyFont="1" applyFill="1" applyBorder="1"/>
    <xf numFmtId="3" fontId="1" fillId="0" borderId="14" xfId="0" applyNumberFormat="1" applyFont="1" applyFill="1" applyBorder="1"/>
    <xf numFmtId="44" fontId="1" fillId="0" borderId="0" xfId="3" applyNumberFormat="1" applyFont="1" applyFill="1" applyBorder="1" applyAlignment="1">
      <alignment horizontal="right"/>
    </xf>
    <xf numFmtId="0" fontId="8" fillId="0" borderId="0" xfId="0" applyFont="1" applyFill="1"/>
    <xf numFmtId="49" fontId="5" fillId="0" borderId="13" xfId="3" applyNumberFormat="1" applyFont="1" applyFill="1" applyBorder="1" applyAlignment="1">
      <alignment horizontal="left"/>
    </xf>
    <xf numFmtId="49" fontId="5" fillId="0" borderId="13" xfId="3" applyNumberFormat="1" applyFont="1" applyFill="1" applyBorder="1" applyAlignment="1">
      <alignment horizontal="left" wrapText="1"/>
    </xf>
    <xf numFmtId="3" fontId="1" fillId="0" borderId="6" xfId="3" applyNumberFormat="1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3" fontId="1" fillId="0" borderId="0" xfId="3" applyNumberFormat="1" applyFont="1" applyFill="1" applyBorder="1" applyAlignment="1">
      <alignment horizontal="left" vertical="top"/>
    </xf>
    <xf numFmtId="166" fontId="1" fillId="0" borderId="0" xfId="3" applyNumberFormat="1" applyFont="1" applyFill="1" applyBorder="1" applyAlignment="1">
      <alignment horizontal="left" vertical="top"/>
    </xf>
    <xf numFmtId="3" fontId="1" fillId="0" borderId="8" xfId="4" applyNumberFormat="1" applyFont="1" applyFill="1" applyBorder="1" applyAlignment="1">
      <alignment horizontal="right"/>
    </xf>
    <xf numFmtId="3" fontId="1" fillId="0" borderId="8" xfId="4" applyNumberFormat="1" applyFont="1" applyFill="1" applyBorder="1" applyAlignment="1">
      <alignment horizontal="right" vertical="top"/>
    </xf>
    <xf numFmtId="3" fontId="1" fillId="0" borderId="8" xfId="4" applyNumberFormat="1" applyFont="1" applyFill="1" applyBorder="1" applyAlignment="1">
      <alignment horizontal="left"/>
    </xf>
    <xf numFmtId="3" fontId="5" fillId="0" borderId="8" xfId="4" applyNumberFormat="1" applyFont="1" applyFill="1" applyBorder="1" applyAlignment="1">
      <alignment horizontal="left"/>
    </xf>
    <xf numFmtId="3" fontId="5" fillId="0" borderId="8" xfId="4" applyNumberFormat="1" applyFont="1" applyFill="1" applyBorder="1"/>
    <xf numFmtId="3" fontId="7" fillId="0" borderId="14" xfId="3" applyNumberFormat="1" applyFont="1" applyFill="1" applyBorder="1" applyAlignment="1">
      <alignment horizontal="left"/>
    </xf>
    <xf numFmtId="3" fontId="7" fillId="0" borderId="12" xfId="3" applyNumberFormat="1" applyFont="1" applyFill="1" applyBorder="1" applyAlignment="1">
      <alignment horizontal="left"/>
    </xf>
    <xf numFmtId="49" fontId="7" fillId="0" borderId="12" xfId="3" applyNumberFormat="1" applyFont="1" applyFill="1" applyBorder="1" applyAlignment="1">
      <alignment horizontal="left"/>
    </xf>
    <xf numFmtId="49" fontId="1" fillId="0" borderId="8" xfId="3" applyNumberFormat="1" applyFont="1" applyFill="1" applyBorder="1" applyAlignment="1">
      <alignment horizontal="left"/>
    </xf>
    <xf numFmtId="3" fontId="1" fillId="0" borderId="8" xfId="3" applyNumberFormat="1" applyFont="1" applyFill="1" applyBorder="1" applyAlignment="1">
      <alignment horizontal="right"/>
    </xf>
    <xf numFmtId="166" fontId="1" fillId="0" borderId="8" xfId="4" applyNumberFormat="1" applyFont="1" applyFill="1" applyBorder="1" applyAlignment="1">
      <alignment horizontal="right"/>
    </xf>
    <xf numFmtId="166" fontId="1" fillId="0" borderId="0" xfId="4" applyNumberFormat="1" applyFont="1" applyFill="1" applyBorder="1" applyAlignment="1">
      <alignment horizontal="right"/>
    </xf>
    <xf numFmtId="166" fontId="1" fillId="0" borderId="8" xfId="4" applyNumberFormat="1" applyFont="1" applyFill="1" applyBorder="1" applyAlignment="1">
      <alignment horizontal="right" vertical="top"/>
    </xf>
    <xf numFmtId="166" fontId="1" fillId="0" borderId="0" xfId="4" applyNumberFormat="1" applyFont="1" applyFill="1" applyBorder="1" applyAlignment="1">
      <alignment horizontal="right" vertical="top"/>
    </xf>
    <xf numFmtId="49" fontId="1" fillId="0" borderId="8" xfId="3" applyNumberFormat="1" applyFont="1" applyFill="1" applyBorder="1" applyAlignment="1">
      <alignment horizontal="right"/>
    </xf>
    <xf numFmtId="49" fontId="1" fillId="0" borderId="0" xfId="3" applyNumberFormat="1" applyFont="1" applyFill="1" applyBorder="1" applyAlignment="1">
      <alignment horizontal="right"/>
    </xf>
    <xf numFmtId="166" fontId="1" fillId="0" borderId="10" xfId="4" applyNumberFormat="1" applyFont="1" applyFill="1" applyBorder="1" applyAlignment="1">
      <alignment horizontal="right" vertical="top"/>
    </xf>
    <xf numFmtId="166" fontId="1" fillId="0" borderId="6" xfId="4" applyNumberFormat="1" applyFont="1" applyFill="1" applyBorder="1" applyAlignment="1">
      <alignment horizontal="right" vertical="top"/>
    </xf>
    <xf numFmtId="0" fontId="1" fillId="0" borderId="4" xfId="0" applyFont="1" applyFill="1" applyBorder="1"/>
    <xf numFmtId="0" fontId="1" fillId="0" borderId="3" xfId="0" applyFont="1" applyFill="1" applyBorder="1"/>
    <xf numFmtId="49" fontId="1" fillId="0" borderId="0" xfId="0" applyNumberFormat="1" applyFont="1" applyFill="1" applyBorder="1" applyAlignment="1">
      <alignment horizontal="right"/>
    </xf>
    <xf numFmtId="3" fontId="1" fillId="0" borderId="1" xfId="3" applyNumberFormat="1" applyFont="1" applyFill="1" applyBorder="1" applyAlignment="1">
      <alignment horizontal="right"/>
    </xf>
    <xf numFmtId="0" fontId="1" fillId="0" borderId="5" xfId="0" applyFont="1" applyFill="1" applyBorder="1"/>
    <xf numFmtId="49" fontId="1" fillId="0" borderId="6" xfId="0" applyNumberFormat="1" applyFont="1" applyFill="1" applyBorder="1" applyAlignment="1">
      <alignment horizontal="right"/>
    </xf>
    <xf numFmtId="166" fontId="1" fillId="0" borderId="10" xfId="4" applyNumberFormat="1" applyFont="1" applyFill="1" applyBorder="1" applyAlignment="1">
      <alignment horizontal="right"/>
    </xf>
    <xf numFmtId="166" fontId="1" fillId="0" borderId="6" xfId="4" applyNumberFormat="1" applyFont="1" applyFill="1" applyBorder="1" applyAlignment="1">
      <alignment horizontal="right"/>
    </xf>
    <xf numFmtId="3" fontId="1" fillId="0" borderId="7" xfId="4" applyNumberFormat="1" applyFont="1" applyFill="1" applyBorder="1"/>
    <xf numFmtId="3" fontId="1" fillId="0" borderId="9" xfId="4" applyNumberFormat="1" applyFont="1" applyFill="1" applyBorder="1"/>
    <xf numFmtId="49" fontId="1" fillId="0" borderId="0" xfId="0" applyNumberFormat="1" applyFont="1" applyFill="1"/>
    <xf numFmtId="0" fontId="2" fillId="0" borderId="0" xfId="2" applyFont="1" applyAlignment="1">
      <alignment horizontal="left" vertical="top" wrapText="1"/>
    </xf>
    <xf numFmtId="3" fontId="1" fillId="0" borderId="11" xfId="3" applyNumberFormat="1" applyFont="1" applyFill="1" applyBorder="1" applyAlignment="1">
      <alignment horizontal="right"/>
    </xf>
    <xf numFmtId="3" fontId="5" fillId="0" borderId="7" xfId="0" applyNumberFormat="1" applyFont="1" applyFill="1" applyBorder="1"/>
    <xf numFmtId="3" fontId="5" fillId="0" borderId="9" xfId="0" applyNumberFormat="1" applyFont="1" applyFill="1" applyBorder="1"/>
    <xf numFmtId="3" fontId="5" fillId="0" borderId="8" xfId="0" applyNumberFormat="1" applyFont="1" applyFill="1" applyBorder="1"/>
    <xf numFmtId="3" fontId="12" fillId="0" borderId="0" xfId="0" applyNumberFormat="1" applyFont="1" applyFill="1" applyBorder="1"/>
    <xf numFmtId="0" fontId="2" fillId="0" borderId="0" xfId="2" applyFont="1" applyFill="1" applyAlignment="1">
      <alignment horizontal="left" vertical="top" wrapText="1"/>
    </xf>
    <xf numFmtId="0" fontId="5" fillId="0" borderId="7" xfId="0" applyNumberFormat="1" applyFont="1" applyFill="1" applyBorder="1" applyAlignment="1">
      <alignment vertical="top" wrapText="1"/>
    </xf>
    <xf numFmtId="0" fontId="5" fillId="0" borderId="4" xfId="0" applyNumberFormat="1" applyFont="1" applyFill="1" applyBorder="1" applyAlignment="1">
      <alignment vertical="top" wrapText="1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164" fontId="5" fillId="0" borderId="9" xfId="1" applyNumberFormat="1" applyFont="1" applyFill="1" applyBorder="1"/>
    <xf numFmtId="167" fontId="5" fillId="0" borderId="1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64" fontId="12" fillId="0" borderId="0" xfId="1" applyNumberFormat="1" applyFont="1" applyFill="1" applyBorder="1"/>
    <xf numFmtId="167" fontId="12" fillId="0" borderId="1" xfId="0" applyNumberFormat="1" applyFont="1" applyFill="1" applyBorder="1" applyAlignment="1">
      <alignment horizontal="right"/>
    </xf>
    <xf numFmtId="164" fontId="5" fillId="0" borderId="0" xfId="1" applyNumberFormat="1" applyFont="1" applyFill="1" applyBorder="1"/>
    <xf numFmtId="167" fontId="5" fillId="0" borderId="11" xfId="0" applyNumberFormat="1" applyFont="1" applyFill="1" applyBorder="1" applyAlignment="1">
      <alignment horizontal="right"/>
    </xf>
    <xf numFmtId="164" fontId="1" fillId="0" borderId="12" xfId="1" applyNumberFormat="1" applyFont="1" applyFill="1" applyBorder="1"/>
    <xf numFmtId="167" fontId="1" fillId="0" borderId="1" xfId="0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/>
    <xf numFmtId="164" fontId="1" fillId="0" borderId="6" xfId="1" applyNumberFormat="1" applyFont="1" applyFill="1" applyBorder="1"/>
    <xf numFmtId="167" fontId="1" fillId="0" borderId="11" xfId="0" applyNumberFormat="1" applyFont="1" applyFill="1" applyBorder="1" applyAlignment="1">
      <alignment horizontal="right"/>
    </xf>
    <xf numFmtId="164" fontId="8" fillId="0" borderId="0" xfId="1" applyNumberFormat="1" applyFont="1" applyFill="1" applyBorder="1"/>
  </cellXfs>
  <cellStyles count="5">
    <cellStyle name="Komma" xfId="4" builtinId="3"/>
    <cellStyle name="Prozent" xfId="1" builtinId="5"/>
    <cellStyle name="Standard" xfId="0" builtinId="0"/>
    <cellStyle name="Standard 2" xfId="2" xr:uid="{00000000-0005-0000-0000-000003000000}"/>
    <cellStyle name="Standard_AHV_ AVS_2" xfId="3" xr:uid="{00000000-0005-0000-0000-000004000000}"/>
  </cellStyles>
  <dxfs count="0"/>
  <tableStyles count="0" defaultTableStyle="TableStyleMedium9" defaultPivotStyle="PivotStyleLight16"/>
  <colors>
    <mruColors>
      <color rgb="FFFF6464"/>
      <color rgb="FFAFFFFF"/>
      <color rgb="FFB3DEFF"/>
      <color rgb="FF0000FF"/>
      <color rgb="FFCCFFFF"/>
      <color rgb="FF800000"/>
      <color rgb="FFC5D9F1"/>
      <color rgb="FFE7FFFF"/>
      <color rgb="FF333399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4752987809297"/>
          <c:y val="4.603198785487863E-2"/>
          <c:w val="0.81670226016769354"/>
          <c:h val="0.6015248221263586"/>
        </c:manualLayout>
      </c:layout>
      <c:lineChart>
        <c:grouping val="standard"/>
        <c:varyColors val="0"/>
        <c:ser>
          <c:idx val="0"/>
          <c:order val="0"/>
          <c:tx>
            <c:strRef>
              <c:f>'AHV_AVS_3.1_3.2'!$A$65:$B$65</c:f>
              <c:strCache>
                <c:ptCount val="2"/>
                <c:pt idx="0">
                  <c:v>Rentes de vieillesse femmes et hommes</c:v>
                </c:pt>
                <c:pt idx="1">
                  <c:v>Altersrenten Männer und Frauen</c:v>
                </c:pt>
              </c:strCache>
            </c:strRef>
          </c:tx>
          <c:marker>
            <c:symbol val="none"/>
          </c:marker>
          <c:cat>
            <c:numRef>
              <c:f>'AHV_AVS_3.1_3.2'!$AD$64:$BZ$64</c:f>
              <c:numCache>
                <c:formatCode>General</c:formatCode>
                <c:ptCount val="4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</c:numCache>
            </c:numRef>
          </c:cat>
          <c:val>
            <c:numRef>
              <c:f>'AHV_AVS_3.1_3.2'!$AD$65:$BZ$65</c:f>
              <c:numCache>
                <c:formatCode>#,##0</c:formatCode>
                <c:ptCount val="49"/>
                <c:pt idx="0">
                  <c:v>905391</c:v>
                </c:pt>
                <c:pt idx="1">
                  <c:v>917302</c:v>
                </c:pt>
                <c:pt idx="2">
                  <c:v>920567</c:v>
                </c:pt>
                <c:pt idx="3">
                  <c:v>932438</c:v>
                </c:pt>
                <c:pt idx="4">
                  <c:v>946394</c:v>
                </c:pt>
                <c:pt idx="5">
                  <c:v>949039</c:v>
                </c:pt>
                <c:pt idx="6">
                  <c:v>949600</c:v>
                </c:pt>
                <c:pt idx="7">
                  <c:v>958825</c:v>
                </c:pt>
                <c:pt idx="8">
                  <c:v>969494</c:v>
                </c:pt>
                <c:pt idx="9">
                  <c:v>981473</c:v>
                </c:pt>
                <c:pt idx="10">
                  <c:v>993228</c:v>
                </c:pt>
                <c:pt idx="11">
                  <c:v>1008594</c:v>
                </c:pt>
                <c:pt idx="12">
                  <c:v>1024462</c:v>
                </c:pt>
                <c:pt idx="13">
                  <c:v>1038699</c:v>
                </c:pt>
                <c:pt idx="14">
                  <c:v>1052414</c:v>
                </c:pt>
                <c:pt idx="15">
                  <c:v>1061507</c:v>
                </c:pt>
                <c:pt idx="16">
                  <c:v>1074633</c:v>
                </c:pt>
                <c:pt idx="17">
                  <c:v>1086247</c:v>
                </c:pt>
                <c:pt idx="18">
                  <c:v>1099644</c:v>
                </c:pt>
                <c:pt idx="19">
                  <c:v>1124831</c:v>
                </c:pt>
                <c:pt idx="20">
                  <c:v>1138326</c:v>
                </c:pt>
                <c:pt idx="21">
                  <c:v>1150300</c:v>
                </c:pt>
                <c:pt idx="22">
                  <c:v>1158106</c:v>
                </c:pt>
                <c:pt idx="23">
                  <c:v>1172923</c:v>
                </c:pt>
                <c:pt idx="24">
                  <c:v>1186771</c:v>
                </c:pt>
                <c:pt idx="25">
                  <c:v>1200583</c:v>
                </c:pt>
                <c:pt idx="26">
                  <c:v>1190934</c:v>
                </c:pt>
                <c:pt idx="27">
                  <c:v>1201338</c:v>
                </c:pt>
                <c:pt idx="28">
                  <c:v>1215584</c:v>
                </c:pt>
                <c:pt idx="29">
                  <c:v>1234451</c:v>
                </c:pt>
                <c:pt idx="30">
                  <c:v>1229275</c:v>
                </c:pt>
                <c:pt idx="31">
                  <c:v>1251529</c:v>
                </c:pt>
                <c:pt idx="32">
                  <c:v>1280921</c:v>
                </c:pt>
                <c:pt idx="33">
                  <c:v>1313253</c:v>
                </c:pt>
                <c:pt idx="34">
                  <c:v>1345817</c:v>
                </c:pt>
                <c:pt idx="35">
                  <c:v>1373743</c:v>
                </c:pt>
                <c:pt idx="36">
                  <c:v>1398508</c:v>
                </c:pt>
                <c:pt idx="37">
                  <c:v>1430350</c:v>
                </c:pt>
                <c:pt idx="38">
                  <c:v>1461211</c:v>
                </c:pt>
                <c:pt idx="39">
                  <c:v>1492747</c:v>
                </c:pt>
                <c:pt idx="40">
                  <c:v>1518578</c:v>
                </c:pt>
                <c:pt idx="41">
                  <c:v>1548316</c:v>
                </c:pt>
                <c:pt idx="42">
                  <c:v>1574955</c:v>
                </c:pt>
                <c:pt idx="43">
                  <c:v>1602415</c:v>
                </c:pt>
                <c:pt idx="44">
                  <c:v>1631114</c:v>
                </c:pt>
                <c:pt idx="45">
                  <c:v>1659270</c:v>
                </c:pt>
                <c:pt idx="46">
                  <c:v>1686676</c:v>
                </c:pt>
                <c:pt idx="47">
                  <c:v>1716099</c:v>
                </c:pt>
                <c:pt idx="48">
                  <c:v>1749434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B-406F-8D59-E6B2FCCDA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49208"/>
        <c:axId val="166449600"/>
      </c:lineChart>
      <c:catAx>
        <c:axId val="166449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6449600"/>
        <c:crosses val="autoZero"/>
        <c:auto val="1"/>
        <c:lblAlgn val="ctr"/>
        <c:lblOffset val="100"/>
        <c:tickLblSkip val="6"/>
        <c:tickMarkSkip val="2"/>
        <c:noMultiLvlLbl val="0"/>
      </c:catAx>
      <c:valAx>
        <c:axId val="166449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6449208"/>
        <c:crossesAt val="1"/>
        <c:crossBetween val="between"/>
        <c:majorUnit val="500000"/>
      </c:valAx>
    </c:plotArea>
    <c:legend>
      <c:legendPos val="b"/>
      <c:layout>
        <c:manualLayout>
          <c:xMode val="edge"/>
          <c:yMode val="edge"/>
          <c:x val="0.17682915685959424"/>
          <c:y val="0.76267967776940304"/>
          <c:w val="0.75038330292747024"/>
          <c:h val="0.21695372345259287"/>
        </c:manualLayout>
      </c:layout>
      <c:overlay val="0"/>
    </c:legend>
    <c:plotVisOnly val="0"/>
    <c:dispBlanksAs val="gap"/>
    <c:showDLblsOverMax val="0"/>
  </c:chart>
  <c:spPr>
    <a:solidFill>
      <a:schemeClr val="bg1"/>
    </a:solidFill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4752987809297"/>
          <c:y val="4.603198785487863E-2"/>
          <c:w val="0.81670226016769354"/>
          <c:h val="0.6015248221263586"/>
        </c:manualLayout>
      </c:layout>
      <c:lineChart>
        <c:grouping val="standard"/>
        <c:varyColors val="0"/>
        <c:ser>
          <c:idx val="1"/>
          <c:order val="0"/>
          <c:tx>
            <c:strRef>
              <c:f>'AHV_AVS_3.1_3.2'!$A$66:$B$66</c:f>
              <c:strCache>
                <c:ptCount val="2"/>
                <c:pt idx="0">
                  <c:v>Rentes de veuves</c:v>
                </c:pt>
                <c:pt idx="1">
                  <c:v>Witwenrenten</c:v>
                </c:pt>
              </c:strCache>
            </c:strRef>
          </c:tx>
          <c:marker>
            <c:symbol val="none"/>
          </c:marker>
          <c:cat>
            <c:numRef>
              <c:f>'AHV_AVS_3.1_3.2'!$AD$64:$BZ$64</c:f>
              <c:numCache>
                <c:formatCode>General</c:formatCode>
                <c:ptCount val="4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</c:numCache>
            </c:numRef>
          </c:cat>
          <c:val>
            <c:numRef>
              <c:f>'AHV_AVS_3.1_3.2'!$AD$66:$BZ$66</c:f>
              <c:numCache>
                <c:formatCode>#,##0</c:formatCode>
                <c:ptCount val="49"/>
                <c:pt idx="0">
                  <c:v>54922</c:v>
                </c:pt>
                <c:pt idx="1">
                  <c:v>54282</c:v>
                </c:pt>
                <c:pt idx="2">
                  <c:v>52328</c:v>
                </c:pt>
                <c:pt idx="3">
                  <c:v>52542</c:v>
                </c:pt>
                <c:pt idx="4">
                  <c:v>54391</c:v>
                </c:pt>
                <c:pt idx="5">
                  <c:v>54967</c:v>
                </c:pt>
                <c:pt idx="6">
                  <c:v>55701</c:v>
                </c:pt>
                <c:pt idx="7">
                  <c:v>55983</c:v>
                </c:pt>
                <c:pt idx="8">
                  <c:v>55895</c:v>
                </c:pt>
                <c:pt idx="9">
                  <c:v>55305</c:v>
                </c:pt>
                <c:pt idx="10">
                  <c:v>54909</c:v>
                </c:pt>
                <c:pt idx="11">
                  <c:v>54332</c:v>
                </c:pt>
                <c:pt idx="12">
                  <c:v>53646</c:v>
                </c:pt>
                <c:pt idx="13">
                  <c:v>52922</c:v>
                </c:pt>
                <c:pt idx="14">
                  <c:v>51972</c:v>
                </c:pt>
                <c:pt idx="15">
                  <c:v>51190</c:v>
                </c:pt>
                <c:pt idx="16">
                  <c:v>50219</c:v>
                </c:pt>
                <c:pt idx="17">
                  <c:v>49601</c:v>
                </c:pt>
                <c:pt idx="18">
                  <c:v>48645</c:v>
                </c:pt>
                <c:pt idx="19">
                  <c:v>46946</c:v>
                </c:pt>
                <c:pt idx="20">
                  <c:v>46026</c:v>
                </c:pt>
                <c:pt idx="21">
                  <c:v>45114</c:v>
                </c:pt>
                <c:pt idx="22">
                  <c:v>45320</c:v>
                </c:pt>
                <c:pt idx="23">
                  <c:v>45588</c:v>
                </c:pt>
                <c:pt idx="24">
                  <c:v>45649</c:v>
                </c:pt>
                <c:pt idx="25">
                  <c:v>45495</c:v>
                </c:pt>
                <c:pt idx="26">
                  <c:v>48765</c:v>
                </c:pt>
                <c:pt idx="27">
                  <c:v>48779</c:v>
                </c:pt>
                <c:pt idx="28">
                  <c:v>48568</c:v>
                </c:pt>
                <c:pt idx="29">
                  <c:v>48375</c:v>
                </c:pt>
                <c:pt idx="30">
                  <c:v>51596</c:v>
                </c:pt>
                <c:pt idx="31">
                  <c:v>51450</c:v>
                </c:pt>
                <c:pt idx="32">
                  <c:v>51173</c:v>
                </c:pt>
                <c:pt idx="33">
                  <c:v>50620</c:v>
                </c:pt>
                <c:pt idx="34">
                  <c:v>50049</c:v>
                </c:pt>
                <c:pt idx="35">
                  <c:v>49644</c:v>
                </c:pt>
                <c:pt idx="36">
                  <c:v>49400</c:v>
                </c:pt>
                <c:pt idx="37">
                  <c:v>48765</c:v>
                </c:pt>
                <c:pt idx="38">
                  <c:v>48650</c:v>
                </c:pt>
                <c:pt idx="39">
                  <c:v>48447</c:v>
                </c:pt>
                <c:pt idx="40">
                  <c:v>48467</c:v>
                </c:pt>
                <c:pt idx="41">
                  <c:v>48239</c:v>
                </c:pt>
                <c:pt idx="42">
                  <c:v>48064</c:v>
                </c:pt>
                <c:pt idx="43">
                  <c:v>47943</c:v>
                </c:pt>
                <c:pt idx="44">
                  <c:v>47787</c:v>
                </c:pt>
                <c:pt idx="45">
                  <c:v>47387</c:v>
                </c:pt>
                <c:pt idx="46">
                  <c:v>47551</c:v>
                </c:pt>
                <c:pt idx="47">
                  <c:v>47363</c:v>
                </c:pt>
                <c:pt idx="48">
                  <c:v>46742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B-481D-ACBF-50A9B6B75D7E}"/>
            </c:ext>
          </c:extLst>
        </c:ser>
        <c:ser>
          <c:idx val="2"/>
          <c:order val="1"/>
          <c:tx>
            <c:strRef>
              <c:f>'AHV_AVS_3.1_3.2'!$A$68:$B$68</c:f>
              <c:strCache>
                <c:ptCount val="2"/>
                <c:pt idx="0">
                  <c:v>Orphelins de père</c:v>
                </c:pt>
                <c:pt idx="1">
                  <c:v>Vaterwaisen</c:v>
                </c:pt>
              </c:strCache>
            </c:strRef>
          </c:tx>
          <c:marker>
            <c:symbol val="none"/>
          </c:marker>
          <c:dPt>
            <c:idx val="1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CAE-4A93-B263-0D0602E7657E}"/>
              </c:ext>
            </c:extLst>
          </c:dPt>
          <c:cat>
            <c:numRef>
              <c:f>'AHV_AVS_3.1_3.2'!$AD$64:$BZ$64</c:f>
              <c:numCache>
                <c:formatCode>General</c:formatCode>
                <c:ptCount val="4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</c:numCache>
            </c:numRef>
          </c:cat>
          <c:val>
            <c:numRef>
              <c:f>'AHV_AVS_3.1_3.2'!$AD$68:$BZ$68</c:f>
              <c:numCache>
                <c:formatCode>_ * #,##0_ ;_ * \-#,##0_ ;_ * "-"??_ ;_ @_ </c:formatCode>
                <c:ptCount val="49"/>
                <c:pt idx="14">
                  <c:v>26002</c:v>
                </c:pt>
                <c:pt idx="15">
                  <c:v>24654</c:v>
                </c:pt>
                <c:pt idx="16">
                  <c:v>23600</c:v>
                </c:pt>
                <c:pt idx="17">
                  <c:v>22896</c:v>
                </c:pt>
                <c:pt idx="18">
                  <c:v>22498</c:v>
                </c:pt>
                <c:pt idx="19" formatCode="#,##0">
                  <c:v>21246</c:v>
                </c:pt>
                <c:pt idx="20" formatCode="#,##0">
                  <c:v>21432</c:v>
                </c:pt>
                <c:pt idx="21" formatCode="#,##0">
                  <c:v>21212</c:v>
                </c:pt>
                <c:pt idx="22" formatCode="#,##0">
                  <c:v>21122</c:v>
                </c:pt>
                <c:pt idx="23" formatCode="#,##0">
                  <c:v>21367</c:v>
                </c:pt>
                <c:pt idx="24" formatCode="#,##0">
                  <c:v>21656</c:v>
                </c:pt>
                <c:pt idx="25" formatCode="#,##0">
                  <c:v>21632</c:v>
                </c:pt>
                <c:pt idx="26" formatCode="#,##0">
                  <c:v>21929</c:v>
                </c:pt>
                <c:pt idx="27" formatCode="#,##0">
                  <c:v>21804</c:v>
                </c:pt>
                <c:pt idx="28" formatCode="#,##0">
                  <c:v>21588</c:v>
                </c:pt>
                <c:pt idx="29" formatCode="#,##0">
                  <c:v>21676</c:v>
                </c:pt>
                <c:pt idx="30" formatCode="#,##0">
                  <c:v>21367</c:v>
                </c:pt>
                <c:pt idx="31" formatCode="#,##0">
                  <c:v>20892</c:v>
                </c:pt>
                <c:pt idx="32" formatCode="#,##0">
                  <c:v>20563</c:v>
                </c:pt>
                <c:pt idx="33" formatCode="#,##0">
                  <c:v>20195</c:v>
                </c:pt>
                <c:pt idx="34" formatCode="#,##0">
                  <c:v>20072</c:v>
                </c:pt>
                <c:pt idx="35" formatCode="#,##0">
                  <c:v>19685</c:v>
                </c:pt>
                <c:pt idx="36" formatCode="#,##0">
                  <c:v>19168</c:v>
                </c:pt>
                <c:pt idx="37" formatCode="#,##0">
                  <c:v>18709</c:v>
                </c:pt>
                <c:pt idx="38" formatCode="#,##0">
                  <c:v>18321</c:v>
                </c:pt>
                <c:pt idx="39" formatCode="#,##0">
                  <c:v>17932</c:v>
                </c:pt>
                <c:pt idx="40" formatCode="#,##0">
                  <c:v>17667</c:v>
                </c:pt>
                <c:pt idx="41" formatCode="#,##0">
                  <c:v>17177</c:v>
                </c:pt>
                <c:pt idx="42" formatCode="#,##0">
                  <c:v>16791</c:v>
                </c:pt>
                <c:pt idx="43" formatCode="#,##0">
                  <c:v>16400</c:v>
                </c:pt>
                <c:pt idx="44" formatCode="#,##0">
                  <c:v>16000</c:v>
                </c:pt>
                <c:pt idx="45" formatCode="#,##0">
                  <c:v>15807</c:v>
                </c:pt>
                <c:pt idx="46" formatCode="#,##0">
                  <c:v>15784</c:v>
                </c:pt>
                <c:pt idx="47" formatCode="#,##0">
                  <c:v>15308</c:v>
                </c:pt>
                <c:pt idx="48" formatCode="#,##0">
                  <c:v>15022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B-481D-ACBF-50A9B6B75D7E}"/>
            </c:ext>
          </c:extLst>
        </c:ser>
        <c:ser>
          <c:idx val="3"/>
          <c:order val="2"/>
          <c:tx>
            <c:strRef>
              <c:f>'AHV_AVS_3.1_3.2'!$A$69:$B$69</c:f>
              <c:strCache>
                <c:ptCount val="2"/>
                <c:pt idx="0">
                  <c:v>Orphelins de mère</c:v>
                </c:pt>
                <c:pt idx="1">
                  <c:v>Mutterwaisen</c:v>
                </c:pt>
              </c:strCache>
            </c:strRef>
          </c:tx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1-3CAE-4A93-B263-0D0602E7657E}"/>
              </c:ext>
            </c:extLst>
          </c:dPt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0-3CAE-4A93-B263-0D0602E7657E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3CAE-4A93-B263-0D0602E7657E}"/>
              </c:ext>
            </c:extLst>
          </c:dPt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3CAE-4A93-B263-0D0602E7657E}"/>
              </c:ext>
            </c:extLst>
          </c:dPt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3CAE-4A93-B263-0D0602E7657E}"/>
              </c:ext>
            </c:extLst>
          </c:dPt>
          <c:dPt>
            <c:idx val="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3CAE-4A93-B263-0D0602E7657E}"/>
              </c:ext>
            </c:extLst>
          </c:dPt>
          <c:dPt>
            <c:idx val="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3CAE-4A93-B263-0D0602E7657E}"/>
              </c:ext>
            </c:extLst>
          </c:dPt>
          <c:dPt>
            <c:idx val="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3CAE-4A93-B263-0D0602E7657E}"/>
              </c:ext>
            </c:extLst>
          </c:dPt>
          <c:dPt>
            <c:idx val="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3CAE-4A93-B263-0D0602E7657E}"/>
              </c:ext>
            </c:extLst>
          </c:dPt>
          <c:dPt>
            <c:idx val="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3CAE-4A93-B263-0D0602E7657E}"/>
              </c:ext>
            </c:extLst>
          </c:dPt>
          <c:dPt>
            <c:idx val="1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3CAE-4A93-B263-0D0602E7657E}"/>
              </c:ext>
            </c:extLst>
          </c:dPt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3CAE-4A93-B263-0D0602E7657E}"/>
              </c:ext>
            </c:extLst>
          </c:dPt>
          <c:dPt>
            <c:idx val="1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CAE-4A93-B263-0D0602E7657E}"/>
              </c:ext>
            </c:extLst>
          </c:dPt>
          <c:dPt>
            <c:idx val="1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3CAE-4A93-B263-0D0602E7657E}"/>
              </c:ext>
            </c:extLst>
          </c:dPt>
          <c:dPt>
            <c:idx val="1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CAE-4A93-B263-0D0602E7657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2-3CAE-4A93-B263-0D0602E7657E}"/>
              </c:ext>
            </c:extLst>
          </c:dPt>
          <c:cat>
            <c:numRef>
              <c:f>'AHV_AVS_3.1_3.2'!$AD$64:$BZ$64</c:f>
              <c:numCache>
                <c:formatCode>General</c:formatCode>
                <c:ptCount val="4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</c:numCache>
            </c:numRef>
          </c:cat>
          <c:val>
            <c:numRef>
              <c:f>'AHV_AVS_3.1_3.2'!$AD$69:$BZ$69</c:f>
              <c:numCache>
                <c:formatCode>_ * #,##0_ ;_ * \-#,##0_ ;_ * "-"??_ ;_ @_ </c:formatCode>
                <c:ptCount val="49"/>
                <c:pt idx="14">
                  <c:v>7705</c:v>
                </c:pt>
                <c:pt idx="15">
                  <c:v>7507</c:v>
                </c:pt>
                <c:pt idx="16">
                  <c:v>7278</c:v>
                </c:pt>
                <c:pt idx="17">
                  <c:v>7154</c:v>
                </c:pt>
                <c:pt idx="18">
                  <c:v>7077</c:v>
                </c:pt>
                <c:pt idx="19" formatCode="#,##0">
                  <c:v>6492</c:v>
                </c:pt>
                <c:pt idx="20" formatCode="#,##0">
                  <c:v>6819</c:v>
                </c:pt>
                <c:pt idx="21" formatCode="#,##0">
                  <c:v>6793</c:v>
                </c:pt>
                <c:pt idx="22" formatCode="#,##0">
                  <c:v>6850</c:v>
                </c:pt>
                <c:pt idx="23" formatCode="#,##0">
                  <c:v>7196</c:v>
                </c:pt>
                <c:pt idx="24" formatCode="#,##0">
                  <c:v>7431</c:v>
                </c:pt>
                <c:pt idx="25" formatCode="#,##0">
                  <c:v>7429</c:v>
                </c:pt>
                <c:pt idx="26" formatCode="#,##0">
                  <c:v>7669</c:v>
                </c:pt>
                <c:pt idx="27" formatCode="#,##0">
                  <c:v>7644</c:v>
                </c:pt>
                <c:pt idx="28" formatCode="#,##0">
                  <c:v>7577</c:v>
                </c:pt>
                <c:pt idx="29" formatCode="#,##0">
                  <c:v>7620</c:v>
                </c:pt>
                <c:pt idx="30" formatCode="#,##0">
                  <c:v>7571</c:v>
                </c:pt>
                <c:pt idx="31" formatCode="#,##0">
                  <c:v>7638</c:v>
                </c:pt>
                <c:pt idx="32" formatCode="#,##0">
                  <c:v>7563</c:v>
                </c:pt>
                <c:pt idx="33" formatCode="#,##0">
                  <c:v>7450</c:v>
                </c:pt>
                <c:pt idx="34" formatCode="#,##0">
                  <c:v>7325</c:v>
                </c:pt>
                <c:pt idx="35" formatCode="#,##0">
                  <c:v>7184</c:v>
                </c:pt>
                <c:pt idx="36" formatCode="#,##0">
                  <c:v>7128</c:v>
                </c:pt>
                <c:pt idx="37" formatCode="#,##0">
                  <c:v>6962</c:v>
                </c:pt>
                <c:pt idx="38" formatCode="#,##0">
                  <c:v>6772</c:v>
                </c:pt>
                <c:pt idx="39" formatCode="#,##0">
                  <c:v>6663</c:v>
                </c:pt>
                <c:pt idx="40" formatCode="#,##0">
                  <c:v>6528</c:v>
                </c:pt>
                <c:pt idx="41" formatCode="#,##0">
                  <c:v>6336</c:v>
                </c:pt>
                <c:pt idx="42" formatCode="#,##0">
                  <c:v>6238</c:v>
                </c:pt>
                <c:pt idx="43" formatCode="#,##0">
                  <c:v>6080</c:v>
                </c:pt>
                <c:pt idx="44" formatCode="#,##0">
                  <c:v>5952</c:v>
                </c:pt>
                <c:pt idx="45" formatCode="#,##0">
                  <c:v>5856</c:v>
                </c:pt>
                <c:pt idx="46" formatCode="#,##0">
                  <c:v>5803</c:v>
                </c:pt>
                <c:pt idx="47" formatCode="#,##0">
                  <c:v>5698</c:v>
                </c:pt>
                <c:pt idx="48" formatCode="#,##0">
                  <c:v>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5B-481D-ACBF-50A9B6B75D7E}"/>
            </c:ext>
          </c:extLst>
        </c:ser>
        <c:ser>
          <c:idx val="0"/>
          <c:order val="3"/>
          <c:tx>
            <c:strRef>
              <c:f>'AHV_AVS_3.1_3.2'!$A$67:$B$67</c:f>
              <c:strCache>
                <c:ptCount val="2"/>
                <c:pt idx="0">
                  <c:v>Rentes de veufs</c:v>
                </c:pt>
                <c:pt idx="1">
                  <c:v>Witwerrenten</c:v>
                </c:pt>
              </c:strCache>
            </c:strRef>
          </c:tx>
          <c:marker>
            <c:symbol val="none"/>
          </c:marker>
          <c:cat>
            <c:numRef>
              <c:f>'AHV_AVS_3.1_3.2'!$AD$64:$BZ$64</c:f>
              <c:numCache>
                <c:formatCode>General</c:formatCode>
                <c:ptCount val="4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</c:numCache>
            </c:numRef>
          </c:cat>
          <c:val>
            <c:numRef>
              <c:f>'AHV_AVS_3.1_3.2'!$AD$67:$BZ$67</c:f>
              <c:numCache>
                <c:formatCode>#,##0</c:formatCode>
                <c:ptCount val="49"/>
                <c:pt idx="22">
                  <c:v>1617</c:v>
                </c:pt>
                <c:pt idx="23">
                  <c:v>1887</c:v>
                </c:pt>
                <c:pt idx="24">
                  <c:v>1986</c:v>
                </c:pt>
                <c:pt idx="25">
                  <c:v>2030</c:v>
                </c:pt>
                <c:pt idx="26">
                  <c:v>2039</c:v>
                </c:pt>
                <c:pt idx="27">
                  <c:v>2093</c:v>
                </c:pt>
                <c:pt idx="28">
                  <c:v>2074</c:v>
                </c:pt>
                <c:pt idx="29">
                  <c:v>2101</c:v>
                </c:pt>
                <c:pt idx="30">
                  <c:v>2072</c:v>
                </c:pt>
                <c:pt idx="31">
                  <c:v>2098</c:v>
                </c:pt>
                <c:pt idx="32">
                  <c:v>2025</c:v>
                </c:pt>
                <c:pt idx="33">
                  <c:v>1987</c:v>
                </c:pt>
                <c:pt idx="34">
                  <c:v>1948</c:v>
                </c:pt>
                <c:pt idx="35">
                  <c:v>1901</c:v>
                </c:pt>
                <c:pt idx="36">
                  <c:v>1909</c:v>
                </c:pt>
                <c:pt idx="37">
                  <c:v>1816</c:v>
                </c:pt>
                <c:pt idx="38">
                  <c:v>1800</c:v>
                </c:pt>
                <c:pt idx="39">
                  <c:v>1747</c:v>
                </c:pt>
                <c:pt idx="40">
                  <c:v>1725</c:v>
                </c:pt>
                <c:pt idx="41">
                  <c:v>1679</c:v>
                </c:pt>
                <c:pt idx="42">
                  <c:v>1640</c:v>
                </c:pt>
                <c:pt idx="43">
                  <c:v>1591</c:v>
                </c:pt>
                <c:pt idx="44">
                  <c:v>1594</c:v>
                </c:pt>
                <c:pt idx="45">
                  <c:v>1601</c:v>
                </c:pt>
                <c:pt idx="46">
                  <c:v>1583</c:v>
                </c:pt>
                <c:pt idx="47">
                  <c:v>1639</c:v>
                </c:pt>
                <c:pt idx="48">
                  <c:v>2115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89F0-49EA-A367-EE7D81880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49208"/>
        <c:axId val="166449600"/>
      </c:lineChart>
      <c:catAx>
        <c:axId val="166449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6449600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66449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6449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682915685959424"/>
          <c:y val="0.76267967776940304"/>
          <c:w val="0.68439014478028959"/>
          <c:h val="0.17151484233484898"/>
        </c:manualLayout>
      </c:layout>
      <c:overlay val="0"/>
    </c:legend>
    <c:plotVisOnly val="0"/>
    <c:dispBlanksAs val="gap"/>
    <c:showDLblsOverMax val="0"/>
  </c:chart>
  <c:spPr>
    <a:solidFill>
      <a:schemeClr val="bg1"/>
    </a:solidFill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76200</xdr:rowOff>
    </xdr:from>
    <xdr:to>
      <xdr:col>1</xdr:col>
      <xdr:colOff>2952750</xdr:colOff>
      <xdr:row>23</xdr:row>
      <xdr:rowOff>19050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0F898B5-0BC6-42CD-8AD9-6B697B603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29</xdr:row>
      <xdr:rowOff>152400</xdr:rowOff>
    </xdr:from>
    <xdr:to>
      <xdr:col>1</xdr:col>
      <xdr:colOff>2962275</xdr:colOff>
      <xdr:row>50</xdr:row>
      <xdr:rowOff>133350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38338C9F-ADE7-406E-AC7B-96F0BE3FA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24</xdr:row>
      <xdr:rowOff>57150</xdr:rowOff>
    </xdr:from>
    <xdr:to>
      <xdr:col>1</xdr:col>
      <xdr:colOff>3034664</xdr:colOff>
      <xdr:row>26</xdr:row>
      <xdr:rowOff>91440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59758F9E-2A9D-4B4F-9ECA-12C21DF41395}"/>
            </a:ext>
          </a:extLst>
        </xdr:cNvPr>
        <xdr:cNvSpPr txBox="1">
          <a:spLocks noChangeArrowheads="1"/>
        </xdr:cNvSpPr>
      </xdr:nvSpPr>
      <xdr:spPr bwMode="auto">
        <a:xfrm>
          <a:off x="3162300" y="4476750"/>
          <a:ext cx="2987039" cy="3581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  <xdr:twoCellAnchor>
    <xdr:from>
      <xdr:col>0</xdr:col>
      <xdr:colOff>57150</xdr:colOff>
      <xdr:row>24</xdr:row>
      <xdr:rowOff>49529</xdr:rowOff>
    </xdr:from>
    <xdr:to>
      <xdr:col>0</xdr:col>
      <xdr:colOff>3044189</xdr:colOff>
      <xdr:row>26</xdr:row>
      <xdr:rowOff>129540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5A50680B-AC7C-4A22-93A8-4833E8FCD6AA}"/>
            </a:ext>
          </a:extLst>
        </xdr:cNvPr>
        <xdr:cNvSpPr txBox="1">
          <a:spLocks noChangeArrowheads="1"/>
        </xdr:cNvSpPr>
      </xdr:nvSpPr>
      <xdr:spPr bwMode="auto">
        <a:xfrm>
          <a:off x="57150" y="4469129"/>
          <a:ext cx="2987039" cy="40386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r>
            <a:rPr lang="de-CH" sz="900" b="0" i="0" u="none" strike="noStrike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 : Office fédéral des assurances sociales, </a:t>
          </a:r>
          <a:r>
            <a:rPr lang="fr-CH" sz="900" b="0" i="0" u="none" strike="noStrike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Secteur données de base et analyses</a:t>
          </a:r>
          <a:endParaRPr lang="de-CH" sz="900" b="0" i="0" u="none" strike="noStrike" baseline="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57150</xdr:colOff>
      <xdr:row>51</xdr:row>
      <xdr:rowOff>112396</xdr:rowOff>
    </xdr:from>
    <xdr:to>
      <xdr:col>1</xdr:col>
      <xdr:colOff>3044189</xdr:colOff>
      <xdr:row>53</xdr:row>
      <xdr:rowOff>146686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2890FE25-8416-4754-A511-63515B3F95DB}"/>
            </a:ext>
          </a:extLst>
        </xdr:cNvPr>
        <xdr:cNvSpPr txBox="1">
          <a:spLocks noChangeArrowheads="1"/>
        </xdr:cNvSpPr>
      </xdr:nvSpPr>
      <xdr:spPr bwMode="auto">
        <a:xfrm>
          <a:off x="3171825" y="9427846"/>
          <a:ext cx="2987039" cy="3581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  <xdr:twoCellAnchor>
    <xdr:from>
      <xdr:col>0</xdr:col>
      <xdr:colOff>66675</xdr:colOff>
      <xdr:row>51</xdr:row>
      <xdr:rowOff>104775</xdr:rowOff>
    </xdr:from>
    <xdr:to>
      <xdr:col>0</xdr:col>
      <xdr:colOff>3053714</xdr:colOff>
      <xdr:row>54</xdr:row>
      <xdr:rowOff>22861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D1059C72-DD4C-4B01-B746-9FB0325F6797}"/>
            </a:ext>
          </a:extLst>
        </xdr:cNvPr>
        <xdr:cNvSpPr txBox="1">
          <a:spLocks noChangeArrowheads="1"/>
        </xdr:cNvSpPr>
      </xdr:nvSpPr>
      <xdr:spPr bwMode="auto">
        <a:xfrm>
          <a:off x="66675" y="9420225"/>
          <a:ext cx="2987039" cy="40386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r>
            <a:rPr lang="de-CH" sz="900" b="0" i="0" u="none" strike="noStrike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 : Office fédéral des assurances sociales, </a:t>
          </a:r>
          <a:r>
            <a:rPr lang="fr-CH" sz="900" b="0" i="0" u="none" strike="noStrike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Secteur données de base et analyses</a:t>
          </a:r>
          <a:endParaRPr lang="de-CH" sz="900" b="0" i="0" u="none" strike="noStrike" baseline="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38</xdr:row>
      <xdr:rowOff>22860</xdr:rowOff>
    </xdr:from>
    <xdr:to>
      <xdr:col>1</xdr:col>
      <xdr:colOff>3040379</xdr:colOff>
      <xdr:row>40</xdr:row>
      <xdr:rowOff>76200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168015" y="8662035"/>
          <a:ext cx="2987039" cy="3581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  <xdr:twoCellAnchor>
    <xdr:from>
      <xdr:col>0</xdr:col>
      <xdr:colOff>91440</xdr:colOff>
      <xdr:row>38</xdr:row>
      <xdr:rowOff>53339</xdr:rowOff>
    </xdr:from>
    <xdr:to>
      <xdr:col>0</xdr:col>
      <xdr:colOff>3078479</xdr:colOff>
      <xdr:row>41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1440" y="8692514"/>
          <a:ext cx="2987039" cy="40386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r>
            <a:rPr lang="de-CH" sz="900" b="0" i="0" u="none" strike="noStrike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 : Office fédéral des assurances sociales, </a:t>
          </a:r>
          <a:r>
            <a:rPr lang="fr-CH" sz="900" b="0" i="0" u="none" strike="noStrike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Secteur données de base et analyses</a:t>
          </a:r>
          <a:endParaRPr lang="de-CH" sz="900" b="0" i="0" u="none" strike="noStrike" baseline="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550CD-A854-4EA1-A6B4-958AC35AB263}">
  <sheetPr>
    <pageSetUpPr fitToPage="1"/>
  </sheetPr>
  <dimension ref="A1:CJ74"/>
  <sheetViews>
    <sheetView tabSelected="1" zoomScaleNormal="100" zoomScaleSheetLayoutView="50" workbookViewId="0"/>
  </sheetViews>
  <sheetFormatPr baseColWidth="10" defaultColWidth="11.5703125" defaultRowHeight="12.75" outlineLevelCol="1" x14ac:dyDescent="0.2"/>
  <cols>
    <col min="1" max="2" width="46.7109375" style="3" customWidth="1"/>
    <col min="3" max="29" width="12.7109375" style="3" hidden="1" customWidth="1" outlineLevel="1"/>
    <col min="30" max="30" width="12.7109375" style="3" customWidth="1" collapsed="1"/>
    <col min="31" max="47" width="12.7109375" style="3" hidden="1" customWidth="1" outlineLevel="1"/>
    <col min="48" max="49" width="12.7109375" style="3" hidden="1" customWidth="1" outlineLevel="1" collapsed="1"/>
    <col min="50" max="54" width="12.7109375" style="3" hidden="1" customWidth="1" outlineLevel="1"/>
    <col min="55" max="55" width="12.7109375" style="3" customWidth="1" collapsed="1"/>
    <col min="56" max="59" width="12.7109375" style="3" hidden="1" customWidth="1" outlineLevel="1"/>
    <col min="60" max="60" width="12.7109375" style="3" hidden="1" customWidth="1" outlineLevel="1" collapsed="1"/>
    <col min="61" max="62" width="12.7109375" style="3" hidden="1" customWidth="1" outlineLevel="1"/>
    <col min="63" max="64" width="12.7109375" style="3" hidden="1" customWidth="1" outlineLevel="1" collapsed="1"/>
    <col min="65" max="65" width="12.7109375" style="3" customWidth="1" collapsed="1"/>
    <col min="66" max="66" width="12.7109375" style="3" hidden="1" customWidth="1" outlineLevel="1"/>
    <col min="67" max="70" width="12.7109375" style="3" hidden="1" customWidth="1" outlineLevel="1" collapsed="1"/>
    <col min="71" max="74" width="12.7109375" style="3" hidden="1" customWidth="1" outlineLevel="1"/>
    <col min="75" max="77" width="12.7109375" style="3" customWidth="1" collapsed="1"/>
    <col min="78" max="79" width="12.7109375" style="3" customWidth="1"/>
    <col min="80" max="80" width="11.85546875" style="3" customWidth="1"/>
    <col min="81" max="81" width="11.85546875" style="18" customWidth="1"/>
    <col min="82" max="82" width="22.42578125" style="18" customWidth="1"/>
    <col min="83" max="86" width="11.85546875" style="3" customWidth="1"/>
    <col min="87" max="87" width="11.7109375" style="3" customWidth="1"/>
    <col min="88" max="16384" width="11.5703125" style="3"/>
  </cols>
  <sheetData>
    <row r="1" spans="1:49" ht="54.75" customHeight="1" x14ac:dyDescent="0.25">
      <c r="A1" s="80" t="s">
        <v>66</v>
      </c>
      <c r="B1" s="80" t="s">
        <v>67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</row>
    <row r="21" spans="1:49" x14ac:dyDescent="0.2"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3" spans="1:49" x14ac:dyDescent="0.2"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</row>
    <row r="24" spans="1:49" x14ac:dyDescent="0.2"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</row>
    <row r="25" spans="1:49" x14ac:dyDescent="0.2"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</row>
    <row r="26" spans="1:49" x14ac:dyDescent="0.2"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</row>
    <row r="27" spans="1:49" x14ac:dyDescent="0.2"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</row>
    <row r="28" spans="1:49" x14ac:dyDescent="0.2"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</row>
    <row r="29" spans="1:49" ht="72" x14ac:dyDescent="0.2">
      <c r="A29" s="80" t="s">
        <v>68</v>
      </c>
      <c r="B29" s="80" t="s">
        <v>69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</row>
    <row r="30" spans="1:49" x14ac:dyDescent="0.2"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</row>
    <row r="31" spans="1:49" x14ac:dyDescent="0.2"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</row>
    <row r="32" spans="1:49" x14ac:dyDescent="0.2"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</row>
    <row r="33" spans="3:49" x14ac:dyDescent="0.2"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</row>
    <row r="34" spans="3:49" x14ac:dyDescent="0.2"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</row>
    <row r="35" spans="3:49" x14ac:dyDescent="0.2"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</row>
    <row r="36" spans="3:49" x14ac:dyDescent="0.2"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</row>
    <row r="37" spans="3:49" x14ac:dyDescent="0.2"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</row>
    <row r="38" spans="3:49" x14ac:dyDescent="0.2"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</row>
    <row r="39" spans="3:49" x14ac:dyDescent="0.2"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</row>
    <row r="40" spans="3:49" x14ac:dyDescent="0.2"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</row>
    <row r="41" spans="3:49" x14ac:dyDescent="0.2"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</row>
    <row r="42" spans="3:49" x14ac:dyDescent="0.2"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</row>
    <row r="43" spans="3:49" x14ac:dyDescent="0.2"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</row>
    <row r="44" spans="3:49" x14ac:dyDescent="0.2"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</row>
    <row r="45" spans="3:49" x14ac:dyDescent="0.2"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</row>
    <row r="46" spans="3:49" x14ac:dyDescent="0.2"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</row>
    <row r="47" spans="3:49" x14ac:dyDescent="0.2"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</row>
    <row r="48" spans="3:49" x14ac:dyDescent="0.2"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</row>
    <row r="49" spans="2:78" x14ac:dyDescent="0.2"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</row>
    <row r="50" spans="2:78" x14ac:dyDescent="0.2"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</row>
    <row r="51" spans="2:78" x14ac:dyDescent="0.2"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</row>
    <row r="52" spans="2:78" x14ac:dyDescent="0.2"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</row>
    <row r="53" spans="2:78" x14ac:dyDescent="0.2"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</row>
    <row r="54" spans="2:78" x14ac:dyDescent="0.2"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</row>
    <row r="55" spans="2:78" x14ac:dyDescent="0.2"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</row>
    <row r="56" spans="2:78" x14ac:dyDescent="0.2"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</row>
    <row r="57" spans="2:78" x14ac:dyDescent="0.2"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</row>
    <row r="58" spans="2:78" x14ac:dyDescent="0.2"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</row>
    <row r="59" spans="2:78" x14ac:dyDescent="0.2"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40"/>
      <c r="AS59" s="40"/>
      <c r="AT59" s="21"/>
      <c r="AU59" s="21"/>
      <c r="AV59" s="21"/>
      <c r="AW59" s="21"/>
    </row>
    <row r="60" spans="2:78" x14ac:dyDescent="0.2"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40"/>
      <c r="AS60" s="21"/>
      <c r="AT60" s="21"/>
      <c r="AU60" s="21"/>
      <c r="AV60" s="21"/>
      <c r="AW60" s="21"/>
    </row>
    <row r="63" spans="2:78" ht="15.75" x14ac:dyDescent="0.25">
      <c r="B63" s="12"/>
    </row>
    <row r="64" spans="2:78" x14ac:dyDescent="0.2"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29">
        <v>1975</v>
      </c>
      <c r="AE64" s="29">
        <v>1976</v>
      </c>
      <c r="AF64" s="29">
        <v>1977</v>
      </c>
      <c r="AG64" s="29">
        <v>1978</v>
      </c>
      <c r="AH64" s="29">
        <v>1979</v>
      </c>
      <c r="AI64" s="29">
        <v>1980</v>
      </c>
      <c r="AJ64" s="29">
        <v>1981</v>
      </c>
      <c r="AK64" s="29">
        <v>1982</v>
      </c>
      <c r="AL64" s="29">
        <v>1983</v>
      </c>
      <c r="AM64" s="29">
        <v>1984</v>
      </c>
      <c r="AN64" s="29">
        <v>1985</v>
      </c>
      <c r="AO64" s="29">
        <v>1986</v>
      </c>
      <c r="AP64" s="29">
        <v>1987</v>
      </c>
      <c r="AQ64" s="29">
        <v>1988</v>
      </c>
      <c r="AR64" s="29">
        <v>1989</v>
      </c>
      <c r="AS64" s="29">
        <v>1990</v>
      </c>
      <c r="AT64" s="29">
        <v>1991</v>
      </c>
      <c r="AU64" s="29">
        <v>1992</v>
      </c>
      <c r="AV64" s="29">
        <v>1993</v>
      </c>
      <c r="AW64" s="29">
        <v>1994</v>
      </c>
      <c r="AX64" s="29">
        <v>1995</v>
      </c>
      <c r="AY64" s="29">
        <v>1996</v>
      </c>
      <c r="AZ64" s="29">
        <v>1997</v>
      </c>
      <c r="BA64" s="29">
        <v>1998</v>
      </c>
      <c r="BB64" s="29">
        <v>1999</v>
      </c>
      <c r="BC64" s="29">
        <v>2000</v>
      </c>
      <c r="BD64" s="29">
        <v>2001</v>
      </c>
      <c r="BE64" s="29">
        <v>2002</v>
      </c>
      <c r="BF64" s="29">
        <v>2003</v>
      </c>
      <c r="BG64" s="29">
        <v>2004</v>
      </c>
      <c r="BH64" s="29">
        <v>2005</v>
      </c>
      <c r="BI64" s="29">
        <v>2006</v>
      </c>
      <c r="BJ64" s="29">
        <v>2007</v>
      </c>
      <c r="BK64" s="29">
        <v>2008</v>
      </c>
      <c r="BL64" s="29">
        <v>2009</v>
      </c>
      <c r="BM64" s="29">
        <v>2010</v>
      </c>
      <c r="BN64" s="29">
        <v>2011</v>
      </c>
      <c r="BO64" s="29">
        <v>2012</v>
      </c>
      <c r="BP64" s="29">
        <v>2013</v>
      </c>
      <c r="BQ64" s="29">
        <v>2014</v>
      </c>
      <c r="BR64" s="29">
        <v>2015</v>
      </c>
      <c r="BS64" s="29">
        <v>2016</v>
      </c>
      <c r="BT64" s="29">
        <v>2017</v>
      </c>
      <c r="BU64" s="29">
        <v>2018</v>
      </c>
      <c r="BV64" s="29">
        <v>2019</v>
      </c>
      <c r="BW64" s="29">
        <v>2020</v>
      </c>
      <c r="BX64" s="29">
        <v>2021</v>
      </c>
      <c r="BY64" s="29">
        <v>2022</v>
      </c>
      <c r="BZ64" s="29">
        <v>2023</v>
      </c>
    </row>
    <row r="65" spans="1:88" x14ac:dyDescent="0.2">
      <c r="A65" s="69" t="s">
        <v>26</v>
      </c>
      <c r="B65" s="69" t="s">
        <v>16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77">
        <v>905391</v>
      </c>
      <c r="AE65" s="78">
        <v>917302</v>
      </c>
      <c r="AF65" s="78">
        <v>920567</v>
      </c>
      <c r="AG65" s="78">
        <v>932438</v>
      </c>
      <c r="AH65" s="78">
        <v>946394</v>
      </c>
      <c r="AI65" s="78">
        <v>949039</v>
      </c>
      <c r="AJ65" s="78">
        <v>949600</v>
      </c>
      <c r="AK65" s="78">
        <v>958825</v>
      </c>
      <c r="AL65" s="78">
        <v>969494</v>
      </c>
      <c r="AM65" s="78">
        <v>981473</v>
      </c>
      <c r="AN65" s="78">
        <v>993228</v>
      </c>
      <c r="AO65" s="78">
        <v>1008594</v>
      </c>
      <c r="AP65" s="78">
        <v>1024462</v>
      </c>
      <c r="AQ65" s="78">
        <v>1038699</v>
      </c>
      <c r="AR65" s="78">
        <v>1052414</v>
      </c>
      <c r="AS65" s="78">
        <v>1061507</v>
      </c>
      <c r="AT65" s="78">
        <v>1074633</v>
      </c>
      <c r="AU65" s="78">
        <v>1086247</v>
      </c>
      <c r="AV65" s="78">
        <v>1099644</v>
      </c>
      <c r="AW65" s="4">
        <v>1124831</v>
      </c>
      <c r="AX65" s="4">
        <v>1138326</v>
      </c>
      <c r="AY65" s="4">
        <v>1150300</v>
      </c>
      <c r="AZ65" s="4">
        <v>1158106</v>
      </c>
      <c r="BA65" s="4">
        <v>1172923</v>
      </c>
      <c r="BB65" s="4">
        <v>1186771</v>
      </c>
      <c r="BC65" s="4">
        <v>1200583</v>
      </c>
      <c r="BD65" s="4">
        <v>1190934</v>
      </c>
      <c r="BE65" s="4">
        <v>1201338</v>
      </c>
      <c r="BF65" s="4">
        <v>1215584</v>
      </c>
      <c r="BG65" s="4">
        <v>1234451</v>
      </c>
      <c r="BH65" s="4">
        <v>1229275</v>
      </c>
      <c r="BI65" s="4">
        <v>1251529</v>
      </c>
      <c r="BJ65" s="4">
        <v>1280921</v>
      </c>
      <c r="BK65" s="4">
        <v>1313253</v>
      </c>
      <c r="BL65" s="4">
        <v>1345817</v>
      </c>
      <c r="BM65" s="4">
        <v>1373743</v>
      </c>
      <c r="BN65" s="4">
        <v>1398508</v>
      </c>
      <c r="BO65" s="4">
        <v>1430350</v>
      </c>
      <c r="BP65" s="4">
        <v>1461211</v>
      </c>
      <c r="BQ65" s="4">
        <v>1492747</v>
      </c>
      <c r="BR65" s="4">
        <v>1518578</v>
      </c>
      <c r="BS65" s="4">
        <v>1548316</v>
      </c>
      <c r="BT65" s="4">
        <v>1574955</v>
      </c>
      <c r="BU65" s="4">
        <v>1602415</v>
      </c>
      <c r="BV65" s="4">
        <v>1631114</v>
      </c>
      <c r="BW65" s="4">
        <v>1659270</v>
      </c>
      <c r="BX65" s="4">
        <v>1686676</v>
      </c>
      <c r="BY65" s="4">
        <v>1716099</v>
      </c>
      <c r="BZ65" s="72">
        <v>1749434</v>
      </c>
      <c r="CA65" s="26"/>
    </row>
    <row r="66" spans="1:88" x14ac:dyDescent="0.2">
      <c r="A66" s="70" t="s">
        <v>61</v>
      </c>
      <c r="B66" s="70" t="s">
        <v>5</v>
      </c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60">
        <v>54922</v>
      </c>
      <c r="AE66" s="4">
        <v>54282</v>
      </c>
      <c r="AF66" s="4">
        <v>52328</v>
      </c>
      <c r="AG66" s="4">
        <v>52542</v>
      </c>
      <c r="AH66" s="4">
        <v>54391</v>
      </c>
      <c r="AI66" s="4">
        <v>54967</v>
      </c>
      <c r="AJ66" s="4">
        <v>55701</v>
      </c>
      <c r="AK66" s="4">
        <v>55983</v>
      </c>
      <c r="AL66" s="4">
        <v>55895</v>
      </c>
      <c r="AM66" s="4">
        <v>55305</v>
      </c>
      <c r="AN66" s="4">
        <v>54909</v>
      </c>
      <c r="AO66" s="4">
        <v>54332</v>
      </c>
      <c r="AP66" s="4">
        <v>53646</v>
      </c>
      <c r="AQ66" s="4">
        <v>52922</v>
      </c>
      <c r="AR66" s="4">
        <v>51972</v>
      </c>
      <c r="AS66" s="4">
        <v>51190</v>
      </c>
      <c r="AT66" s="4">
        <v>50219</v>
      </c>
      <c r="AU66" s="4">
        <v>49601</v>
      </c>
      <c r="AV66" s="4">
        <v>48645</v>
      </c>
      <c r="AW66" s="4">
        <v>46946</v>
      </c>
      <c r="AX66" s="4">
        <v>46026</v>
      </c>
      <c r="AY66" s="4">
        <v>45114</v>
      </c>
      <c r="AZ66" s="4">
        <v>45320</v>
      </c>
      <c r="BA66" s="4">
        <v>45588</v>
      </c>
      <c r="BB66" s="4">
        <v>45649</v>
      </c>
      <c r="BC66" s="4">
        <v>45495</v>
      </c>
      <c r="BD66" s="4">
        <v>48765</v>
      </c>
      <c r="BE66" s="4">
        <v>48779</v>
      </c>
      <c r="BF66" s="4">
        <v>48568</v>
      </c>
      <c r="BG66" s="4">
        <v>48375</v>
      </c>
      <c r="BH66" s="4">
        <v>51596</v>
      </c>
      <c r="BI66" s="4">
        <v>51450</v>
      </c>
      <c r="BJ66" s="4">
        <v>51173</v>
      </c>
      <c r="BK66" s="4">
        <v>50620</v>
      </c>
      <c r="BL66" s="4">
        <v>50049</v>
      </c>
      <c r="BM66" s="4">
        <v>49644</v>
      </c>
      <c r="BN66" s="4">
        <v>49400</v>
      </c>
      <c r="BO66" s="4">
        <v>48765</v>
      </c>
      <c r="BP66" s="4">
        <v>48650</v>
      </c>
      <c r="BQ66" s="4">
        <v>48447</v>
      </c>
      <c r="BR66" s="4">
        <v>48467</v>
      </c>
      <c r="BS66" s="4">
        <v>48239</v>
      </c>
      <c r="BT66" s="4">
        <v>48064</v>
      </c>
      <c r="BU66" s="4">
        <v>47943</v>
      </c>
      <c r="BV66" s="4">
        <v>47787</v>
      </c>
      <c r="BW66" s="4">
        <v>47387</v>
      </c>
      <c r="BX66" s="4">
        <v>47551</v>
      </c>
      <c r="BY66" s="4">
        <v>47363</v>
      </c>
      <c r="BZ66" s="72">
        <v>46742</v>
      </c>
    </row>
    <row r="67" spans="1:88" x14ac:dyDescent="0.2">
      <c r="A67" s="70" t="s">
        <v>62</v>
      </c>
      <c r="B67" s="70" t="s">
        <v>60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4"/>
      <c r="AX67" s="4"/>
      <c r="AY67" s="4"/>
      <c r="AZ67" s="4">
        <v>1617</v>
      </c>
      <c r="BA67" s="4">
        <v>1887</v>
      </c>
      <c r="BB67" s="4">
        <v>1986</v>
      </c>
      <c r="BC67" s="4">
        <v>2030</v>
      </c>
      <c r="BD67" s="4">
        <v>2039</v>
      </c>
      <c r="BE67" s="4">
        <v>2093</v>
      </c>
      <c r="BF67" s="4">
        <v>2074</v>
      </c>
      <c r="BG67" s="4">
        <v>2101</v>
      </c>
      <c r="BH67" s="4">
        <v>2072</v>
      </c>
      <c r="BI67" s="4">
        <v>2098</v>
      </c>
      <c r="BJ67" s="4">
        <v>2025</v>
      </c>
      <c r="BK67" s="4">
        <v>1987</v>
      </c>
      <c r="BL67" s="4">
        <v>1948</v>
      </c>
      <c r="BM67" s="4">
        <v>1901</v>
      </c>
      <c r="BN67" s="4">
        <v>1909</v>
      </c>
      <c r="BO67" s="4">
        <v>1816</v>
      </c>
      <c r="BP67" s="4">
        <v>1800</v>
      </c>
      <c r="BQ67" s="4">
        <v>1747</v>
      </c>
      <c r="BR67" s="4">
        <v>1725</v>
      </c>
      <c r="BS67" s="4">
        <v>1679</v>
      </c>
      <c r="BT67" s="4">
        <v>1640</v>
      </c>
      <c r="BU67" s="4">
        <v>1591</v>
      </c>
      <c r="BV67" s="4">
        <v>1594</v>
      </c>
      <c r="BW67" s="4">
        <v>1601</v>
      </c>
      <c r="BX67" s="4">
        <v>1583</v>
      </c>
      <c r="BY67" s="4">
        <v>1639</v>
      </c>
      <c r="BZ67" s="72">
        <v>2115</v>
      </c>
    </row>
    <row r="68" spans="1:88" x14ac:dyDescent="0.2">
      <c r="A68" s="70" t="s">
        <v>27</v>
      </c>
      <c r="B68" s="70" t="s">
        <v>2</v>
      </c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61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>
        <v>26002</v>
      </c>
      <c r="AS68" s="62">
        <v>24654</v>
      </c>
      <c r="AT68" s="62">
        <v>23600</v>
      </c>
      <c r="AU68" s="62">
        <v>22896</v>
      </c>
      <c r="AV68" s="62">
        <v>22498</v>
      </c>
      <c r="AW68" s="4">
        <v>21246</v>
      </c>
      <c r="AX68" s="4">
        <v>21432</v>
      </c>
      <c r="AY68" s="4">
        <v>21212</v>
      </c>
      <c r="AZ68" s="4">
        <v>21122</v>
      </c>
      <c r="BA68" s="4">
        <v>21367</v>
      </c>
      <c r="BB68" s="4">
        <v>21656</v>
      </c>
      <c r="BC68" s="4">
        <v>21632</v>
      </c>
      <c r="BD68" s="4">
        <v>21929</v>
      </c>
      <c r="BE68" s="4">
        <v>21804</v>
      </c>
      <c r="BF68" s="4">
        <v>21588</v>
      </c>
      <c r="BG68" s="4">
        <v>21676</v>
      </c>
      <c r="BH68" s="4">
        <v>21367</v>
      </c>
      <c r="BI68" s="4">
        <v>20892</v>
      </c>
      <c r="BJ68" s="4">
        <v>20563</v>
      </c>
      <c r="BK68" s="4">
        <v>20195</v>
      </c>
      <c r="BL68" s="4">
        <v>20072</v>
      </c>
      <c r="BM68" s="4">
        <v>19685</v>
      </c>
      <c r="BN68" s="4">
        <v>19168</v>
      </c>
      <c r="BO68" s="4">
        <v>18709</v>
      </c>
      <c r="BP68" s="4">
        <v>18321</v>
      </c>
      <c r="BQ68" s="4">
        <v>17932</v>
      </c>
      <c r="BR68" s="4">
        <v>17667</v>
      </c>
      <c r="BS68" s="4">
        <v>17177</v>
      </c>
      <c r="BT68" s="4">
        <v>16791</v>
      </c>
      <c r="BU68" s="4">
        <v>16400</v>
      </c>
      <c r="BV68" s="4">
        <v>16000</v>
      </c>
      <c r="BW68" s="4">
        <v>15807</v>
      </c>
      <c r="BX68" s="4">
        <v>15784</v>
      </c>
      <c r="BY68" s="4">
        <v>15308</v>
      </c>
      <c r="BZ68" s="72">
        <v>15022</v>
      </c>
    </row>
    <row r="69" spans="1:88" s="19" customFormat="1" ht="13.5" thickBot="1" x14ac:dyDescent="0.25">
      <c r="A69" s="73" t="s">
        <v>28</v>
      </c>
      <c r="B69" s="73" t="s">
        <v>3</v>
      </c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5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>
        <v>7705</v>
      </c>
      <c r="AS69" s="76">
        <v>7507</v>
      </c>
      <c r="AT69" s="76">
        <v>7278</v>
      </c>
      <c r="AU69" s="76">
        <v>7154</v>
      </c>
      <c r="AV69" s="76">
        <v>7077</v>
      </c>
      <c r="AW69" s="47">
        <v>6492</v>
      </c>
      <c r="AX69" s="47">
        <v>6819</v>
      </c>
      <c r="AY69" s="47">
        <v>6793</v>
      </c>
      <c r="AZ69" s="47">
        <v>6850</v>
      </c>
      <c r="BA69" s="47">
        <v>7196</v>
      </c>
      <c r="BB69" s="47">
        <v>7431</v>
      </c>
      <c r="BC69" s="47">
        <v>7429</v>
      </c>
      <c r="BD69" s="47">
        <v>7669</v>
      </c>
      <c r="BE69" s="47">
        <v>7644</v>
      </c>
      <c r="BF69" s="47">
        <v>7577</v>
      </c>
      <c r="BG69" s="47">
        <v>7620</v>
      </c>
      <c r="BH69" s="47">
        <v>7571</v>
      </c>
      <c r="BI69" s="47">
        <v>7638</v>
      </c>
      <c r="BJ69" s="47">
        <v>7563</v>
      </c>
      <c r="BK69" s="47">
        <v>7450</v>
      </c>
      <c r="BL69" s="47">
        <v>7325</v>
      </c>
      <c r="BM69" s="47">
        <v>7184</v>
      </c>
      <c r="BN69" s="47">
        <v>7128</v>
      </c>
      <c r="BO69" s="47">
        <v>6962</v>
      </c>
      <c r="BP69" s="47">
        <v>6772</v>
      </c>
      <c r="BQ69" s="47">
        <v>6663</v>
      </c>
      <c r="BR69" s="47">
        <v>6528</v>
      </c>
      <c r="BS69" s="47">
        <v>6336</v>
      </c>
      <c r="BT69" s="47">
        <v>6238</v>
      </c>
      <c r="BU69" s="47">
        <v>6080</v>
      </c>
      <c r="BV69" s="47">
        <v>5952</v>
      </c>
      <c r="BW69" s="47">
        <v>5856</v>
      </c>
      <c r="BX69" s="47">
        <v>5803</v>
      </c>
      <c r="BY69" s="47">
        <v>5698</v>
      </c>
      <c r="BZ69" s="81">
        <v>5648</v>
      </c>
      <c r="CB69" s="3"/>
      <c r="CC69" s="18"/>
      <c r="CD69" s="18"/>
      <c r="CE69" s="3"/>
      <c r="CF69" s="3"/>
      <c r="CG69" s="3"/>
      <c r="CH69" s="3"/>
      <c r="CI69" s="3"/>
      <c r="CJ69" s="3"/>
    </row>
    <row r="71" spans="1:88" x14ac:dyDescent="0.2"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</row>
    <row r="72" spans="1:88" x14ac:dyDescent="0.2"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44"/>
    </row>
    <row r="73" spans="1:88" x14ac:dyDescent="0.2"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  <c r="BS73" s="79"/>
      <c r="BT73" s="79"/>
      <c r="BU73" s="79"/>
      <c r="BV73" s="79"/>
      <c r="BW73" s="79"/>
      <c r="BX73" s="79"/>
      <c r="BY73" s="79"/>
    </row>
    <row r="74" spans="1:88" x14ac:dyDescent="0.2"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</row>
  </sheetData>
  <phoneticPr fontId="8" type="noConversion"/>
  <pageMargins left="0.39370078740157483" right="0.31496062992125984" top="0.35433070866141736" bottom="0.35433070866141736" header="0.31496062992125984" footer="0.31496062992125984"/>
  <pageSetup paperSize="9" scale="6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zoomScale="106" zoomScaleNormal="106" zoomScaleSheetLayoutView="50" workbookViewId="0">
      <selection activeCell="B11" sqref="B11"/>
    </sheetView>
  </sheetViews>
  <sheetFormatPr baseColWidth="10" defaultColWidth="11.5703125" defaultRowHeight="12.75" outlineLevelRow="1" outlineLevelCol="1" x14ac:dyDescent="0.2"/>
  <cols>
    <col min="1" max="2" width="46.7109375" style="3" customWidth="1"/>
    <col min="3" max="29" width="12.7109375" style="3" hidden="1" customWidth="1" outlineLevel="1"/>
    <col min="30" max="30" width="12.7109375" style="3" customWidth="1" collapsed="1"/>
    <col min="31" max="47" width="12.7109375" style="3" hidden="1" customWidth="1" outlineLevel="1"/>
    <col min="48" max="49" width="12.7109375" style="3" hidden="1" customWidth="1" outlineLevel="1" collapsed="1"/>
    <col min="50" max="54" width="12.7109375" style="3" hidden="1" customWidth="1" outlineLevel="1"/>
    <col min="55" max="55" width="12.7109375" style="3" customWidth="1" collapsed="1"/>
    <col min="56" max="59" width="12.7109375" style="3" hidden="1" customWidth="1" outlineLevel="1"/>
    <col min="60" max="60" width="12.7109375" style="3" hidden="1" customWidth="1" outlineLevel="1" collapsed="1"/>
    <col min="61" max="62" width="12.7109375" style="3" hidden="1" customWidth="1" outlineLevel="1"/>
    <col min="63" max="65" width="12.7109375" style="3" hidden="1" customWidth="1" outlineLevel="1" collapsed="1"/>
    <col min="66" max="66" width="12.7109375" style="3" hidden="1" customWidth="1" outlineLevel="1"/>
    <col min="67" max="70" width="12.7109375" style="3" hidden="1" customWidth="1" outlineLevel="1" collapsed="1"/>
    <col min="71" max="74" width="12.7109375" style="3" hidden="1" customWidth="1" outlineLevel="1"/>
    <col min="75" max="75" width="12.7109375" style="3" customWidth="1" collapsed="1"/>
    <col min="76" max="76" width="12.7109375" style="3" hidden="1" customWidth="1" outlineLevel="1" collapsed="1"/>
    <col min="77" max="77" width="12.7109375" style="3" customWidth="1" collapsed="1"/>
    <col min="78" max="80" width="12.7109375" style="3" customWidth="1"/>
    <col min="81" max="81" width="11.85546875" style="3" customWidth="1"/>
    <col min="82" max="82" width="11.85546875" style="18" customWidth="1"/>
    <col min="83" max="83" width="22.42578125" style="18" customWidth="1"/>
    <col min="84" max="87" width="11.85546875" style="3" customWidth="1"/>
    <col min="88" max="88" width="11.7109375" style="3" customWidth="1"/>
    <col min="89" max="16384" width="11.5703125" style="3"/>
  </cols>
  <sheetData>
    <row r="1" spans="1:91" ht="54.75" customHeight="1" x14ac:dyDescent="0.25">
      <c r="A1" s="86" t="s">
        <v>78</v>
      </c>
      <c r="B1" s="86" t="s">
        <v>70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</row>
    <row r="2" spans="1:91" ht="39.6" customHeight="1" x14ac:dyDescent="0.2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CA2" s="87" t="s">
        <v>71</v>
      </c>
      <c r="CB2" s="88" t="s">
        <v>72</v>
      </c>
      <c r="CM2" s="19"/>
    </row>
    <row r="3" spans="1:91" ht="39.6" customHeight="1" x14ac:dyDescent="0.2">
      <c r="B3" s="18"/>
      <c r="C3" s="29">
        <v>1948</v>
      </c>
      <c r="D3" s="29">
        <v>1949</v>
      </c>
      <c r="E3" s="29">
        <v>1950</v>
      </c>
      <c r="F3" s="29">
        <v>1951</v>
      </c>
      <c r="G3" s="29">
        <v>1952</v>
      </c>
      <c r="H3" s="29">
        <v>1953</v>
      </c>
      <c r="I3" s="29">
        <v>1954</v>
      </c>
      <c r="J3" s="29">
        <v>1955</v>
      </c>
      <c r="K3" s="29">
        <v>1956</v>
      </c>
      <c r="L3" s="29">
        <v>1957</v>
      </c>
      <c r="M3" s="29">
        <v>1958</v>
      </c>
      <c r="N3" s="29">
        <v>1959</v>
      </c>
      <c r="O3" s="29">
        <v>1960</v>
      </c>
      <c r="P3" s="29">
        <v>1961</v>
      </c>
      <c r="Q3" s="29">
        <v>1962</v>
      </c>
      <c r="R3" s="29">
        <v>1963</v>
      </c>
      <c r="S3" s="29">
        <v>1964</v>
      </c>
      <c r="T3" s="29">
        <v>1965</v>
      </c>
      <c r="U3" s="29">
        <v>1966</v>
      </c>
      <c r="V3" s="29">
        <v>1967</v>
      </c>
      <c r="W3" s="29">
        <v>1968</v>
      </c>
      <c r="X3" s="29">
        <v>1969</v>
      </c>
      <c r="Y3" s="29">
        <v>1970</v>
      </c>
      <c r="Z3" s="29">
        <v>1971</v>
      </c>
      <c r="AA3" s="29">
        <v>1972</v>
      </c>
      <c r="AB3" s="29">
        <v>1973</v>
      </c>
      <c r="AC3" s="29">
        <v>1974</v>
      </c>
      <c r="AD3" s="29">
        <v>1975</v>
      </c>
      <c r="AE3" s="29">
        <v>1976</v>
      </c>
      <c r="AF3" s="29">
        <v>1977</v>
      </c>
      <c r="AG3" s="29">
        <v>1978</v>
      </c>
      <c r="AH3" s="29">
        <v>1979</v>
      </c>
      <c r="AI3" s="29" t="s">
        <v>35</v>
      </c>
      <c r="AJ3" s="29">
        <v>1981</v>
      </c>
      <c r="AK3" s="29" t="s">
        <v>36</v>
      </c>
      <c r="AL3" s="29">
        <v>1983</v>
      </c>
      <c r="AM3" s="29" t="s">
        <v>37</v>
      </c>
      <c r="AN3" s="29">
        <v>1985</v>
      </c>
      <c r="AO3" s="29" t="s">
        <v>38</v>
      </c>
      <c r="AP3" s="29">
        <v>1987</v>
      </c>
      <c r="AQ3" s="29" t="s">
        <v>39</v>
      </c>
      <c r="AR3" s="29">
        <v>1989</v>
      </c>
      <c r="AS3" s="29" t="s">
        <v>40</v>
      </c>
      <c r="AT3" s="29">
        <v>1991</v>
      </c>
      <c r="AU3" s="29" t="s">
        <v>41</v>
      </c>
      <c r="AV3" s="29" t="s">
        <v>42</v>
      </c>
      <c r="AW3" s="29">
        <v>1994</v>
      </c>
      <c r="AX3" s="29" t="s">
        <v>43</v>
      </c>
      <c r="AY3" s="29">
        <v>1996</v>
      </c>
      <c r="AZ3" s="29" t="s">
        <v>44</v>
      </c>
      <c r="BA3" s="29">
        <v>1998</v>
      </c>
      <c r="BB3" s="29" t="s">
        <v>45</v>
      </c>
      <c r="BC3" s="29">
        <v>2000</v>
      </c>
      <c r="BD3" s="29" t="s">
        <v>46</v>
      </c>
      <c r="BE3" s="29">
        <v>2002</v>
      </c>
      <c r="BF3" s="29" t="s">
        <v>47</v>
      </c>
      <c r="BG3" s="29">
        <v>2004</v>
      </c>
      <c r="BH3" s="29" t="s">
        <v>48</v>
      </c>
      <c r="BI3" s="29">
        <v>2006</v>
      </c>
      <c r="BJ3" s="29" t="s">
        <v>49</v>
      </c>
      <c r="BK3" s="29">
        <v>2008</v>
      </c>
      <c r="BL3" s="29" t="s">
        <v>50</v>
      </c>
      <c r="BM3" s="29">
        <v>2010</v>
      </c>
      <c r="BN3" s="29" t="s">
        <v>51</v>
      </c>
      <c r="BO3" s="29">
        <v>2012</v>
      </c>
      <c r="BP3" s="29" t="s">
        <v>52</v>
      </c>
      <c r="BQ3" s="29">
        <v>2014</v>
      </c>
      <c r="BR3" s="29" t="s">
        <v>53</v>
      </c>
      <c r="BS3" s="29">
        <v>2016</v>
      </c>
      <c r="BT3" s="29">
        <v>2017</v>
      </c>
      <c r="BU3" s="29">
        <v>2018</v>
      </c>
      <c r="BV3" s="29" t="s">
        <v>54</v>
      </c>
      <c r="BW3" s="29">
        <v>2020</v>
      </c>
      <c r="BX3" s="29">
        <v>2021</v>
      </c>
      <c r="BY3" s="29">
        <v>2022</v>
      </c>
      <c r="BZ3" s="29">
        <v>2023</v>
      </c>
      <c r="CA3" s="89" t="s">
        <v>73</v>
      </c>
      <c r="CB3" s="90" t="s">
        <v>74</v>
      </c>
      <c r="CC3" s="8"/>
      <c r="CE3" s="8"/>
    </row>
    <row r="4" spans="1:91" ht="26.25" customHeight="1" x14ac:dyDescent="0.2">
      <c r="A4" s="17" t="s">
        <v>32</v>
      </c>
      <c r="B4" s="17" t="s">
        <v>15</v>
      </c>
      <c r="C4" s="30">
        <v>4582</v>
      </c>
      <c r="D4" s="30" t="s">
        <v>64</v>
      </c>
      <c r="E4" s="30">
        <v>4694</v>
      </c>
      <c r="F4" s="30" t="s">
        <v>64</v>
      </c>
      <c r="G4" s="30" t="s">
        <v>64</v>
      </c>
      <c r="H4" s="30" t="s">
        <v>64</v>
      </c>
      <c r="I4" s="30" t="s">
        <v>64</v>
      </c>
      <c r="J4" s="30">
        <v>4979</v>
      </c>
      <c r="K4" s="30" t="s">
        <v>64</v>
      </c>
      <c r="L4" s="30" t="s">
        <v>64</v>
      </c>
      <c r="M4" s="30" t="s">
        <v>64</v>
      </c>
      <c r="N4" s="30" t="s">
        <v>64</v>
      </c>
      <c r="O4" s="30">
        <v>5362</v>
      </c>
      <c r="P4" s="30">
        <v>5496</v>
      </c>
      <c r="Q4" s="30">
        <v>5660</v>
      </c>
      <c r="R4" s="30">
        <v>5789</v>
      </c>
      <c r="S4" s="30">
        <v>5887</v>
      </c>
      <c r="T4" s="30">
        <v>5943</v>
      </c>
      <c r="U4" s="30">
        <v>5996</v>
      </c>
      <c r="V4" s="30">
        <v>6063</v>
      </c>
      <c r="W4" s="30">
        <v>6132</v>
      </c>
      <c r="X4" s="30">
        <v>6212</v>
      </c>
      <c r="Y4" s="30">
        <v>6267</v>
      </c>
      <c r="Z4" s="30">
        <v>6343.2929999999997</v>
      </c>
      <c r="AA4" s="30">
        <v>6401.3689999999997</v>
      </c>
      <c r="AB4" s="30">
        <v>6441.1419999999998</v>
      </c>
      <c r="AC4" s="30">
        <v>6459.9920000000002</v>
      </c>
      <c r="AD4" s="82">
        <v>6403.5209999999997</v>
      </c>
      <c r="AE4" s="83">
        <v>6333.3130000000001</v>
      </c>
      <c r="AF4" s="83">
        <v>6316.424</v>
      </c>
      <c r="AG4" s="83">
        <v>6332.5680000000002</v>
      </c>
      <c r="AH4" s="83">
        <v>6350.84</v>
      </c>
      <c r="AI4" s="83">
        <v>6385.2290000000003</v>
      </c>
      <c r="AJ4" s="83">
        <v>6429.1679999999997</v>
      </c>
      <c r="AK4" s="83">
        <v>6467.2370000000001</v>
      </c>
      <c r="AL4" s="83">
        <v>6481.9750000000004</v>
      </c>
      <c r="AM4" s="83">
        <v>6505.1480000000001</v>
      </c>
      <c r="AN4" s="83">
        <v>6533.3209999999999</v>
      </c>
      <c r="AO4" s="83">
        <v>6572.9430000000002</v>
      </c>
      <c r="AP4" s="83">
        <v>6619.0119999999997</v>
      </c>
      <c r="AQ4" s="83">
        <v>6671.5360000000001</v>
      </c>
      <c r="AR4" s="83">
        <v>6723.0420000000004</v>
      </c>
      <c r="AS4" s="83">
        <v>6796.2790000000005</v>
      </c>
      <c r="AT4" s="83">
        <v>6880.0879999999997</v>
      </c>
      <c r="AU4" s="83">
        <v>6943.0950000000003</v>
      </c>
      <c r="AV4" s="83">
        <v>6988.8580000000002</v>
      </c>
      <c r="AW4" s="83">
        <v>7036.8519999999999</v>
      </c>
      <c r="AX4" s="83">
        <v>7080.9480000000003</v>
      </c>
      <c r="AY4" s="83">
        <v>7105.4459999999999</v>
      </c>
      <c r="AZ4" s="83">
        <v>7113.3729999999996</v>
      </c>
      <c r="BA4" s="83">
        <v>7131.8879999999999</v>
      </c>
      <c r="BB4" s="83">
        <v>7166.7380000000003</v>
      </c>
      <c r="BC4" s="83">
        <v>7209.0420000000004</v>
      </c>
      <c r="BD4" s="83">
        <v>7285.2139999999999</v>
      </c>
      <c r="BE4" s="83">
        <v>7342.9809999999998</v>
      </c>
      <c r="BF4" s="83">
        <v>7405.0510000000004</v>
      </c>
      <c r="BG4" s="83">
        <v>7454</v>
      </c>
      <c r="BH4" s="83">
        <v>7501.2550000000001</v>
      </c>
      <c r="BI4" s="83">
        <v>7557.6090000000004</v>
      </c>
      <c r="BJ4" s="83">
        <v>7618.5990000000002</v>
      </c>
      <c r="BK4" s="83">
        <v>7711.0559999999996</v>
      </c>
      <c r="BL4" s="83">
        <v>7801.2780000000002</v>
      </c>
      <c r="BM4" s="83">
        <v>7877.5709999999999</v>
      </c>
      <c r="BN4" s="83">
        <v>7912.3980000000001</v>
      </c>
      <c r="BO4" s="83">
        <v>7996.8609999999999</v>
      </c>
      <c r="BP4" s="83">
        <v>8089.3455000000004</v>
      </c>
      <c r="BQ4" s="83">
        <v>8188.6485000000002</v>
      </c>
      <c r="BR4" s="83">
        <v>8282.3960000000006</v>
      </c>
      <c r="BS4" s="83">
        <v>8373.3379999999997</v>
      </c>
      <c r="BT4" s="83">
        <v>8451.84</v>
      </c>
      <c r="BU4" s="83">
        <v>8514.3284999999996</v>
      </c>
      <c r="BV4" s="83">
        <v>8575.2800000000007</v>
      </c>
      <c r="BW4" s="83">
        <v>8638.1664999999994</v>
      </c>
      <c r="BX4" s="83">
        <v>8704.5455000000002</v>
      </c>
      <c r="BY4" s="83">
        <v>8777.0879999999997</v>
      </c>
      <c r="BZ4" s="83">
        <v>8888.8215</v>
      </c>
      <c r="CA4" s="91">
        <f>(BZ4-BY4)/ABS(BY4)</f>
        <v>1.2730133274270496E-2</v>
      </c>
      <c r="CB4" s="92">
        <f t="shared" ref="CB4:CB38" si="0">IF(ISERROR(AVERAGE((BQ4-BP4)/ABS(BP4),(BR4-BQ4)/ABS(BQ4),(BS4-BR4)/ABS(BR4),(BT4-BS4)/ABS(BS4),(BU4-BT4)/ABS(BT4),(BV4-BU4)/ABS(BU4),(BW4-BV4)/ABS(BV4),(BX4-BW4)/ABS(BW4),(BY4-BX4)/ABS(BX4),(BZ4-BY4)/ABS(BY4))),"–",AVERAGE((BQ4-BP4)/ABS(BP4),(BR4-BQ4)/ABS(BQ4),(BS4-BR4)/ABS(BR4),(BT4-BS4)/ABS(BS4),(BU4-BT4)/ABS(BT4),(BV4-BU4)/ABS(BU4),(BW4-BV4)/ABS(BV4),(BX4-BW4)/ABS(BW4),(BY4-BX4)/ABS(BX4),(BZ4-BY4)/ABS(BY4)))</f>
        <v>9.4713658865606277E-3</v>
      </c>
      <c r="CD4" s="3"/>
      <c r="CE4" s="3"/>
      <c r="CM4" s="18"/>
    </row>
    <row r="5" spans="1:91" ht="16.5" customHeight="1" x14ac:dyDescent="0.2">
      <c r="A5" s="10" t="s">
        <v>33</v>
      </c>
      <c r="B5" s="10" t="s">
        <v>25</v>
      </c>
      <c r="C5" s="31">
        <v>2108</v>
      </c>
      <c r="D5" s="31" t="s">
        <v>64</v>
      </c>
      <c r="E5" s="31">
        <v>2162</v>
      </c>
      <c r="F5" s="31" t="s">
        <v>64</v>
      </c>
      <c r="G5" s="31" t="s">
        <v>64</v>
      </c>
      <c r="H5" s="31" t="s">
        <v>64</v>
      </c>
      <c r="I5" s="31" t="s">
        <v>64</v>
      </c>
      <c r="J5" s="31">
        <v>2572</v>
      </c>
      <c r="K5" s="31" t="s">
        <v>64</v>
      </c>
      <c r="L5" s="31" t="s">
        <v>64</v>
      </c>
      <c r="M5" s="31" t="s">
        <v>64</v>
      </c>
      <c r="N5" s="31" t="s">
        <v>64</v>
      </c>
      <c r="O5" s="31">
        <v>2961.3713523299839</v>
      </c>
      <c r="P5" s="31">
        <v>3093.848187540787</v>
      </c>
      <c r="Q5" s="31">
        <v>3208.5388152383889</v>
      </c>
      <c r="R5" s="31">
        <v>3257.2321245664843</v>
      </c>
      <c r="S5" s="31">
        <v>3306.9097187150792</v>
      </c>
      <c r="T5" s="31">
        <v>3286.638406450053</v>
      </c>
      <c r="U5" s="31">
        <v>3276.012682213317</v>
      </c>
      <c r="V5" s="31">
        <v>3294.016897213708</v>
      </c>
      <c r="W5" s="31">
        <v>3314.4339753224162</v>
      </c>
      <c r="X5" s="31">
        <v>3367.663082434412</v>
      </c>
      <c r="Y5" s="31">
        <v>3412.8502897487283</v>
      </c>
      <c r="Z5" s="31">
        <v>3470.9958966955064</v>
      </c>
      <c r="AA5" s="31">
        <v>3517.4384397611307</v>
      </c>
      <c r="AB5" s="31">
        <v>3552.8567433210505</v>
      </c>
      <c r="AC5" s="31">
        <v>3550.4825271903396</v>
      </c>
      <c r="AD5" s="84">
        <v>3379.9649206231957</v>
      </c>
      <c r="AE5" s="36">
        <v>3288.1887701265237</v>
      </c>
      <c r="AF5" s="36">
        <v>3301.6801261008177</v>
      </c>
      <c r="AG5" s="36">
        <v>3333.2685005740254</v>
      </c>
      <c r="AH5" s="36">
        <v>3396.8349628920341</v>
      </c>
      <c r="AI5" s="36">
        <v>3471.308345012671</v>
      </c>
      <c r="AJ5" s="36">
        <v>3549.1030000000001</v>
      </c>
      <c r="AK5" s="36">
        <v>3598.1970000000001</v>
      </c>
      <c r="AL5" s="36">
        <v>3627.3784999999998</v>
      </c>
      <c r="AM5" s="36">
        <v>3676.6547500000001</v>
      </c>
      <c r="AN5" s="36">
        <v>3786.4078749999999</v>
      </c>
      <c r="AO5" s="36">
        <v>3874.1164374999998</v>
      </c>
      <c r="AP5" s="36">
        <v>3974.2442187500001</v>
      </c>
      <c r="AQ5" s="36">
        <v>4077.0586093749998</v>
      </c>
      <c r="AR5" s="36">
        <v>4131.8453046875002</v>
      </c>
      <c r="AS5" s="36">
        <v>4291.482</v>
      </c>
      <c r="AT5" s="36">
        <v>4361.5590000000002</v>
      </c>
      <c r="AU5" s="36">
        <v>4328.7039999999997</v>
      </c>
      <c r="AV5" s="36">
        <v>4269.1509999999998</v>
      </c>
      <c r="AW5" s="36">
        <v>4278.8869999999997</v>
      </c>
      <c r="AX5" s="36">
        <v>4294.6580000000004</v>
      </c>
      <c r="AY5" s="36">
        <v>4322.6779999999999</v>
      </c>
      <c r="AZ5" s="36">
        <v>4393.0730000000003</v>
      </c>
      <c r="BA5" s="36">
        <v>4424.8405000000002</v>
      </c>
      <c r="BB5" s="36">
        <v>4456.6210000000001</v>
      </c>
      <c r="BC5" s="36">
        <v>4552.9579999999996</v>
      </c>
      <c r="BD5" s="36">
        <v>4582.1009999999997</v>
      </c>
      <c r="BE5" s="36">
        <v>4667.0839999999998</v>
      </c>
      <c r="BF5" s="36">
        <v>4730.6959999999999</v>
      </c>
      <c r="BG5" s="36">
        <v>4766.66</v>
      </c>
      <c r="BH5" s="36">
        <v>4842.4430000000002</v>
      </c>
      <c r="BI5" s="36">
        <v>4930.4120000000003</v>
      </c>
      <c r="BJ5" s="36">
        <v>5003.1059999999998</v>
      </c>
      <c r="BK5" s="36">
        <v>5123.027</v>
      </c>
      <c r="BL5" s="36">
        <v>5174.5169999999998</v>
      </c>
      <c r="BM5" s="36">
        <v>5254.701</v>
      </c>
      <c r="BN5" s="36">
        <v>5349.8909999999996</v>
      </c>
      <c r="BO5" s="36">
        <v>5426.0209999999997</v>
      </c>
      <c r="BP5" s="36">
        <v>5507.3360000000002</v>
      </c>
      <c r="BQ5" s="36">
        <v>5579.6270000000004</v>
      </c>
      <c r="BR5" s="36">
        <v>5636.7150000000001</v>
      </c>
      <c r="BS5" s="85">
        <v>5682.6840000000002</v>
      </c>
      <c r="BT5" s="85">
        <v>5735.5020000000004</v>
      </c>
      <c r="BU5" s="85">
        <v>5794.2759999999998</v>
      </c>
      <c r="BV5" s="85">
        <v>5835.866</v>
      </c>
      <c r="BW5" s="36">
        <v>5836.0110000000004</v>
      </c>
      <c r="BX5" s="85">
        <v>5914.2540139952862</v>
      </c>
      <c r="BY5" s="85">
        <v>5963.6329297675247</v>
      </c>
      <c r="BZ5" s="93">
        <v>6016.1220689208722</v>
      </c>
      <c r="CA5" s="94">
        <f>(BZ5-BY5)/ABS(BY5)</f>
        <v>8.8015375479177198E-3</v>
      </c>
      <c r="CB5" s="95">
        <f t="shared" si="0"/>
        <v>8.881528291526563E-3</v>
      </c>
      <c r="CD5" s="3"/>
      <c r="CE5" s="3"/>
      <c r="CM5" s="21"/>
    </row>
    <row r="6" spans="1:91" ht="16.5" customHeight="1" x14ac:dyDescent="0.2">
      <c r="A6" s="10" t="s">
        <v>34</v>
      </c>
      <c r="B6" s="10" t="s">
        <v>75</v>
      </c>
      <c r="C6" s="31">
        <v>217325</v>
      </c>
      <c r="D6" s="31">
        <v>251790</v>
      </c>
      <c r="E6" s="31">
        <v>278844</v>
      </c>
      <c r="F6" s="31">
        <v>353329</v>
      </c>
      <c r="G6" s="31">
        <v>384902</v>
      </c>
      <c r="H6" s="31">
        <v>409187</v>
      </c>
      <c r="I6" s="31">
        <v>440906</v>
      </c>
      <c r="J6" s="31">
        <v>461492</v>
      </c>
      <c r="K6" s="31">
        <v>548137</v>
      </c>
      <c r="L6" s="31">
        <v>637502</v>
      </c>
      <c r="M6" s="31">
        <v>656069</v>
      </c>
      <c r="N6" s="31">
        <v>681674</v>
      </c>
      <c r="O6" s="31">
        <v>685577</v>
      </c>
      <c r="P6" s="31">
        <v>633421</v>
      </c>
      <c r="Q6" s="31">
        <v>733172</v>
      </c>
      <c r="R6" s="31">
        <v>742990</v>
      </c>
      <c r="S6" s="31">
        <v>781974</v>
      </c>
      <c r="T6" s="31">
        <v>806359</v>
      </c>
      <c r="U6" s="31">
        <v>827338</v>
      </c>
      <c r="V6" s="31">
        <v>840350</v>
      </c>
      <c r="W6" s="31">
        <v>871744</v>
      </c>
      <c r="X6" s="31">
        <v>888841</v>
      </c>
      <c r="Y6" s="31" t="s">
        <v>64</v>
      </c>
      <c r="Z6" s="31" t="s">
        <v>64</v>
      </c>
      <c r="AA6" s="31" t="s">
        <v>64</v>
      </c>
      <c r="AB6" s="31" t="s">
        <v>64</v>
      </c>
      <c r="AC6" s="31" t="s">
        <v>64</v>
      </c>
      <c r="AD6" s="84">
        <v>961491</v>
      </c>
      <c r="AE6" s="36">
        <v>974161</v>
      </c>
      <c r="AF6" s="36">
        <v>983426</v>
      </c>
      <c r="AG6" s="36">
        <v>1000449</v>
      </c>
      <c r="AH6" s="36">
        <v>1023579</v>
      </c>
      <c r="AI6" s="36">
        <v>1030003</v>
      </c>
      <c r="AJ6" s="36">
        <v>1034708</v>
      </c>
      <c r="AK6" s="36">
        <v>1048997</v>
      </c>
      <c r="AL6" s="36">
        <v>1065555</v>
      </c>
      <c r="AM6" s="36">
        <v>1083735</v>
      </c>
      <c r="AN6" s="36">
        <v>1103190</v>
      </c>
      <c r="AO6" s="36">
        <v>1128197</v>
      </c>
      <c r="AP6" s="36">
        <v>1153723</v>
      </c>
      <c r="AQ6" s="36">
        <v>1178883</v>
      </c>
      <c r="AR6" s="36">
        <v>1204464</v>
      </c>
      <c r="AS6" s="36">
        <v>1225388</v>
      </c>
      <c r="AT6" s="36">
        <v>1250727</v>
      </c>
      <c r="AU6" s="36">
        <v>1276000</v>
      </c>
      <c r="AV6" s="36">
        <v>1304562</v>
      </c>
      <c r="AW6" s="36">
        <v>1330463</v>
      </c>
      <c r="AX6" s="36">
        <v>1342296</v>
      </c>
      <c r="AY6" s="36">
        <v>1376672</v>
      </c>
      <c r="AZ6" s="36">
        <v>1158106</v>
      </c>
      <c r="BA6" s="36">
        <v>1449673</v>
      </c>
      <c r="BB6" s="36">
        <v>1483732</v>
      </c>
      <c r="BC6" s="36">
        <v>1515954</v>
      </c>
      <c r="BD6" s="36">
        <v>1547948</v>
      </c>
      <c r="BE6" s="36">
        <v>1579658</v>
      </c>
      <c r="BF6" s="36">
        <v>1624106</v>
      </c>
      <c r="BG6" s="36">
        <v>1677697</v>
      </c>
      <c r="BH6" s="36">
        <v>1698329</v>
      </c>
      <c r="BI6" s="36">
        <v>1749177</v>
      </c>
      <c r="BJ6" s="36">
        <v>1808234</v>
      </c>
      <c r="BK6" s="36">
        <v>1868973</v>
      </c>
      <c r="BL6" s="36">
        <v>1929149</v>
      </c>
      <c r="BM6" s="36">
        <v>1981208</v>
      </c>
      <c r="BN6" s="36">
        <v>2031279</v>
      </c>
      <c r="BO6" s="36">
        <v>2088396</v>
      </c>
      <c r="BP6" s="36">
        <v>2142753</v>
      </c>
      <c r="BQ6" s="36">
        <v>2196459</v>
      </c>
      <c r="BR6" s="36">
        <v>2239821</v>
      </c>
      <c r="BS6" s="36">
        <v>2285454</v>
      </c>
      <c r="BT6" s="36">
        <v>2324849</v>
      </c>
      <c r="BU6" s="36">
        <v>2363780</v>
      </c>
      <c r="BV6" s="36">
        <v>2403764</v>
      </c>
      <c r="BW6" s="36">
        <v>2438761</v>
      </c>
      <c r="BX6" s="36">
        <v>2470725</v>
      </c>
      <c r="BY6" s="36">
        <v>2504898</v>
      </c>
      <c r="BZ6" s="36">
        <v>2545861</v>
      </c>
      <c r="CA6" s="96">
        <f t="shared" ref="CA6:CA8" si="1">(BZ6-BY6)/ABS(BY6)</f>
        <v>1.6353160887189817E-2</v>
      </c>
      <c r="CB6" s="92">
        <f t="shared" si="0"/>
        <v>1.7392768407819698E-2</v>
      </c>
      <c r="CD6" s="3"/>
      <c r="CE6" s="3"/>
      <c r="CM6" s="21"/>
    </row>
    <row r="7" spans="1:91" ht="16.5" customHeight="1" x14ac:dyDescent="0.2">
      <c r="A7" s="10" t="s">
        <v>30</v>
      </c>
      <c r="B7" s="10" t="s">
        <v>76</v>
      </c>
      <c r="C7" s="31" t="s">
        <v>65</v>
      </c>
      <c r="D7" s="31" t="s">
        <v>65</v>
      </c>
      <c r="E7" s="31" t="s">
        <v>65</v>
      </c>
      <c r="F7" s="31" t="s">
        <v>65</v>
      </c>
      <c r="G7" s="31" t="s">
        <v>65</v>
      </c>
      <c r="H7" s="31" t="s">
        <v>65</v>
      </c>
      <c r="I7" s="31" t="s">
        <v>65</v>
      </c>
      <c r="J7" s="31" t="s">
        <v>65</v>
      </c>
      <c r="K7" s="31" t="s">
        <v>65</v>
      </c>
      <c r="L7" s="31" t="s">
        <v>65</v>
      </c>
      <c r="M7" s="31" t="s">
        <v>65</v>
      </c>
      <c r="N7" s="31" t="s">
        <v>65</v>
      </c>
      <c r="O7" s="31" t="s">
        <v>65</v>
      </c>
      <c r="P7" s="31" t="s">
        <v>65</v>
      </c>
      <c r="Q7" s="31" t="s">
        <v>65</v>
      </c>
      <c r="R7" s="31" t="s">
        <v>65</v>
      </c>
      <c r="S7" s="31">
        <v>35993</v>
      </c>
      <c r="T7" s="31">
        <v>45186</v>
      </c>
      <c r="U7" s="31">
        <v>48316</v>
      </c>
      <c r="V7" s="31">
        <v>50180</v>
      </c>
      <c r="W7" s="31">
        <v>52737</v>
      </c>
      <c r="X7" s="31">
        <v>53454</v>
      </c>
      <c r="Y7" s="31" t="s">
        <v>64</v>
      </c>
      <c r="Z7" s="31" t="s">
        <v>64</v>
      </c>
      <c r="AA7" s="31" t="s">
        <v>64</v>
      </c>
      <c r="AB7" s="31" t="s">
        <v>64</v>
      </c>
      <c r="AC7" s="31" t="s">
        <v>64</v>
      </c>
      <c r="AD7" s="84">
        <v>48316</v>
      </c>
      <c r="AE7" s="36">
        <v>49460</v>
      </c>
      <c r="AF7" s="36">
        <v>49784</v>
      </c>
      <c r="AG7" s="36">
        <v>51154</v>
      </c>
      <c r="AH7" s="36">
        <v>55392</v>
      </c>
      <c r="AI7" s="36">
        <v>63754</v>
      </c>
      <c r="AJ7" s="36">
        <v>70532</v>
      </c>
      <c r="AK7" s="36">
        <v>69592</v>
      </c>
      <c r="AL7" s="36">
        <v>67035</v>
      </c>
      <c r="AM7" s="36">
        <v>64719</v>
      </c>
      <c r="AN7" s="36">
        <v>63222</v>
      </c>
      <c r="AO7" s="36">
        <v>63170</v>
      </c>
      <c r="AP7" s="36">
        <v>62869</v>
      </c>
      <c r="AQ7" s="36">
        <v>61535</v>
      </c>
      <c r="AR7" s="36">
        <v>59693</v>
      </c>
      <c r="AS7" s="36">
        <v>59209</v>
      </c>
      <c r="AT7" s="36">
        <v>58589</v>
      </c>
      <c r="AU7" s="36">
        <v>58689</v>
      </c>
      <c r="AV7" s="36">
        <v>58468</v>
      </c>
      <c r="AW7" s="36">
        <v>58500</v>
      </c>
      <c r="AX7" s="36">
        <v>58828</v>
      </c>
      <c r="AY7" s="36">
        <v>60697</v>
      </c>
      <c r="AZ7" s="36">
        <v>42201</v>
      </c>
      <c r="BA7" s="36">
        <v>63514</v>
      </c>
      <c r="BB7" s="36">
        <v>65744</v>
      </c>
      <c r="BC7" s="36">
        <v>67535</v>
      </c>
      <c r="BD7" s="36">
        <v>76045</v>
      </c>
      <c r="BE7" s="36">
        <v>73875</v>
      </c>
      <c r="BF7" s="36">
        <v>69059</v>
      </c>
      <c r="BG7" s="36">
        <v>62462</v>
      </c>
      <c r="BH7" s="36">
        <v>66724</v>
      </c>
      <c r="BI7" s="36">
        <v>69241</v>
      </c>
      <c r="BJ7" s="36">
        <v>70752</v>
      </c>
      <c r="BK7" s="36">
        <v>68723</v>
      </c>
      <c r="BL7" s="36">
        <v>66832</v>
      </c>
      <c r="BM7" s="36">
        <v>64905</v>
      </c>
      <c r="BN7" s="36">
        <v>63054</v>
      </c>
      <c r="BO7" s="36">
        <v>61306</v>
      </c>
      <c r="BP7" s="36">
        <v>59972</v>
      </c>
      <c r="BQ7" s="36">
        <v>58698</v>
      </c>
      <c r="BR7" s="36">
        <v>57290</v>
      </c>
      <c r="BS7" s="36">
        <v>55566</v>
      </c>
      <c r="BT7" s="36">
        <v>54123</v>
      </c>
      <c r="BU7" s="36">
        <v>52609</v>
      </c>
      <c r="BV7" s="36">
        <v>51395</v>
      </c>
      <c r="BW7" s="36">
        <v>50459</v>
      </c>
      <c r="BX7" s="36">
        <v>49276</v>
      </c>
      <c r="BY7" s="36">
        <v>47481</v>
      </c>
      <c r="BZ7" s="36">
        <v>46462</v>
      </c>
      <c r="CA7" s="96">
        <f t="shared" si="1"/>
        <v>-2.1461216065373517E-2</v>
      </c>
      <c r="CB7" s="92">
        <f t="shared" si="0"/>
        <v>-2.5188663577949189E-2</v>
      </c>
      <c r="CD7" s="3"/>
      <c r="CE7" s="3"/>
      <c r="CM7" s="21"/>
    </row>
    <row r="8" spans="1:91" ht="16.5" customHeight="1" thickBot="1" x14ac:dyDescent="0.25">
      <c r="A8" s="10" t="s">
        <v>31</v>
      </c>
      <c r="B8" s="10" t="s">
        <v>77</v>
      </c>
      <c r="C8" s="31">
        <v>65000</v>
      </c>
      <c r="D8" s="31">
        <v>72195</v>
      </c>
      <c r="E8" s="31">
        <v>77910</v>
      </c>
      <c r="F8" s="31">
        <v>92580</v>
      </c>
      <c r="G8" s="31">
        <v>99375</v>
      </c>
      <c r="H8" s="31">
        <v>104545</v>
      </c>
      <c r="I8" s="31">
        <v>108910</v>
      </c>
      <c r="J8" s="31">
        <v>112094</v>
      </c>
      <c r="K8" s="31">
        <v>129348</v>
      </c>
      <c r="L8" s="31">
        <v>125061</v>
      </c>
      <c r="M8" s="31">
        <v>128044</v>
      </c>
      <c r="N8" s="31">
        <v>131881</v>
      </c>
      <c r="O8" s="31">
        <v>129768</v>
      </c>
      <c r="P8" s="31">
        <v>112205</v>
      </c>
      <c r="Q8" s="31">
        <v>129989</v>
      </c>
      <c r="R8" s="31">
        <v>128177</v>
      </c>
      <c r="S8" s="31">
        <v>121456</v>
      </c>
      <c r="T8" s="31">
        <v>122337</v>
      </c>
      <c r="U8" s="31">
        <v>121973</v>
      </c>
      <c r="V8" s="31">
        <v>122456</v>
      </c>
      <c r="W8" s="31">
        <v>123298</v>
      </c>
      <c r="X8" s="31">
        <v>123248</v>
      </c>
      <c r="Y8" s="31" t="s">
        <v>64</v>
      </c>
      <c r="Z8" s="31" t="s">
        <v>64</v>
      </c>
      <c r="AA8" s="31" t="s">
        <v>64</v>
      </c>
      <c r="AB8" s="31" t="s">
        <v>64</v>
      </c>
      <c r="AC8" s="31" t="s">
        <v>64</v>
      </c>
      <c r="AD8" s="84">
        <v>124021</v>
      </c>
      <c r="AE8" s="36">
        <v>123148</v>
      </c>
      <c r="AF8" s="36">
        <v>123250</v>
      </c>
      <c r="AG8" s="36">
        <v>124209</v>
      </c>
      <c r="AH8" s="36">
        <v>131679</v>
      </c>
      <c r="AI8" s="36">
        <v>132239</v>
      </c>
      <c r="AJ8" s="36">
        <v>134744</v>
      </c>
      <c r="AK8" s="36">
        <v>135909</v>
      </c>
      <c r="AL8" s="36">
        <v>136576</v>
      </c>
      <c r="AM8" s="36">
        <v>135681</v>
      </c>
      <c r="AN8" s="36">
        <v>134220</v>
      </c>
      <c r="AO8" s="36">
        <v>132248</v>
      </c>
      <c r="AP8" s="36">
        <v>129933</v>
      </c>
      <c r="AQ8" s="36">
        <v>127988</v>
      </c>
      <c r="AR8" s="36">
        <v>125434</v>
      </c>
      <c r="AS8" s="36">
        <v>122923</v>
      </c>
      <c r="AT8" s="36">
        <v>120494</v>
      </c>
      <c r="AU8" s="36">
        <v>118848</v>
      </c>
      <c r="AV8" s="36">
        <v>117015</v>
      </c>
      <c r="AW8" s="36">
        <v>75249</v>
      </c>
      <c r="AX8" s="36">
        <v>74871</v>
      </c>
      <c r="AY8" s="36">
        <v>73735</v>
      </c>
      <c r="AZ8" s="36">
        <v>75477</v>
      </c>
      <c r="BA8" s="36">
        <v>116534</v>
      </c>
      <c r="BB8" s="36">
        <v>119629</v>
      </c>
      <c r="BC8" s="36">
        <v>122166</v>
      </c>
      <c r="BD8" s="36">
        <v>128179</v>
      </c>
      <c r="BE8" s="36">
        <v>130040</v>
      </c>
      <c r="BF8" s="36">
        <v>132331</v>
      </c>
      <c r="BG8" s="36">
        <v>135602</v>
      </c>
      <c r="BH8" s="36">
        <v>142926</v>
      </c>
      <c r="BI8" s="36">
        <v>146235</v>
      </c>
      <c r="BJ8" s="36">
        <v>149657</v>
      </c>
      <c r="BK8" s="36">
        <v>152451</v>
      </c>
      <c r="BL8" s="36">
        <v>155967</v>
      </c>
      <c r="BM8" s="36">
        <v>159106</v>
      </c>
      <c r="BN8" s="36">
        <v>162437</v>
      </c>
      <c r="BO8" s="36">
        <v>165653</v>
      </c>
      <c r="BP8" s="36">
        <v>169443</v>
      </c>
      <c r="BQ8" s="36">
        <v>173328</v>
      </c>
      <c r="BR8" s="36">
        <v>177733</v>
      </c>
      <c r="BS8" s="36">
        <v>181833</v>
      </c>
      <c r="BT8" s="36">
        <v>186323</v>
      </c>
      <c r="BU8" s="36">
        <v>191082</v>
      </c>
      <c r="BV8" s="36">
        <v>196120</v>
      </c>
      <c r="BW8" s="36">
        <v>201060</v>
      </c>
      <c r="BX8" s="36">
        <v>207116</v>
      </c>
      <c r="BY8" s="36">
        <v>211991</v>
      </c>
      <c r="BZ8" s="36">
        <v>217800</v>
      </c>
      <c r="CA8" s="96">
        <f t="shared" si="1"/>
        <v>2.7402106693208673E-2</v>
      </c>
      <c r="CB8" s="97">
        <f t="shared" si="0"/>
        <v>2.5425957993148413E-2</v>
      </c>
      <c r="CD8" s="3"/>
      <c r="CE8" s="3"/>
      <c r="CM8" s="21"/>
    </row>
    <row r="9" spans="1:91" ht="16.5" customHeight="1" x14ac:dyDescent="0.2">
      <c r="A9" s="45"/>
      <c r="B9" s="4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41"/>
      <c r="BT9" s="41"/>
      <c r="BU9" s="41"/>
      <c r="BV9" s="41"/>
      <c r="BW9" s="41"/>
      <c r="BX9" s="41"/>
      <c r="BY9" s="41"/>
      <c r="BZ9" s="41"/>
      <c r="CA9" s="98"/>
      <c r="CB9" s="92"/>
      <c r="CC9" s="20"/>
      <c r="CD9" s="3"/>
      <c r="CE9" s="3"/>
      <c r="CM9" s="21"/>
    </row>
    <row r="10" spans="1:91" ht="36" customHeight="1" x14ac:dyDescent="0.25">
      <c r="A10" s="10" t="s">
        <v>56</v>
      </c>
      <c r="B10" s="10" t="s">
        <v>55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92"/>
      <c r="CC10" s="1"/>
      <c r="CD10" s="3"/>
      <c r="CE10" s="3"/>
    </row>
    <row r="11" spans="1:91" s="22" customFormat="1" ht="16.5" customHeight="1" x14ac:dyDescent="0.2">
      <c r="A11" s="6" t="s">
        <v>7</v>
      </c>
      <c r="B11" s="10" t="s">
        <v>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2"/>
      <c r="CC11" s="9"/>
      <c r="CD11" s="3"/>
      <c r="CE11" s="3"/>
      <c r="CF11" s="3"/>
      <c r="CG11" s="3"/>
      <c r="CH11" s="3"/>
      <c r="CI11" s="3"/>
      <c r="CJ11" s="3"/>
      <c r="CK11" s="3"/>
      <c r="CL11" s="3"/>
    </row>
    <row r="12" spans="1:91" x14ac:dyDescent="0.2">
      <c r="A12" s="11" t="s">
        <v>17</v>
      </c>
      <c r="B12" s="11" t="s">
        <v>8</v>
      </c>
      <c r="C12" s="51"/>
      <c r="D12" s="51">
        <v>153455</v>
      </c>
      <c r="E12" s="51">
        <v>166239</v>
      </c>
      <c r="F12" s="51">
        <v>208377</v>
      </c>
      <c r="G12" s="51">
        <v>225617</v>
      </c>
      <c r="H12" s="51">
        <v>238565</v>
      </c>
      <c r="I12" s="51">
        <v>257387</v>
      </c>
      <c r="J12" s="51">
        <v>269065</v>
      </c>
      <c r="K12" s="51">
        <v>318435</v>
      </c>
      <c r="L12" s="51">
        <v>382872</v>
      </c>
      <c r="M12" s="51">
        <v>394058</v>
      </c>
      <c r="N12" s="51">
        <v>408677</v>
      </c>
      <c r="O12" s="51">
        <v>413342</v>
      </c>
      <c r="P12" s="51">
        <v>385031</v>
      </c>
      <c r="Q12" s="51">
        <v>442730</v>
      </c>
      <c r="R12" s="51">
        <v>449443</v>
      </c>
      <c r="S12" s="51">
        <v>482171</v>
      </c>
      <c r="T12" s="51">
        <v>497671</v>
      </c>
      <c r="U12" s="51">
        <v>510834</v>
      </c>
      <c r="V12" s="51">
        <v>518704</v>
      </c>
      <c r="W12" s="51">
        <v>536972</v>
      </c>
      <c r="X12" s="51">
        <v>547352</v>
      </c>
      <c r="Y12" s="51">
        <v>0</v>
      </c>
      <c r="Z12" s="51">
        <v>0</v>
      </c>
      <c r="AA12" s="51">
        <v>0</v>
      </c>
      <c r="AB12" s="51">
        <v>0</v>
      </c>
      <c r="AC12" s="51">
        <v>0</v>
      </c>
      <c r="AD12" s="4">
        <v>583872</v>
      </c>
      <c r="AE12" s="4">
        <v>591024</v>
      </c>
      <c r="AF12" s="4">
        <v>593644</v>
      </c>
      <c r="AG12" s="4">
        <v>599479</v>
      </c>
      <c r="AH12" s="4">
        <v>606260</v>
      </c>
      <c r="AI12" s="4">
        <v>603614</v>
      </c>
      <c r="AJ12" s="4">
        <v>602096</v>
      </c>
      <c r="AK12" s="4">
        <v>608868</v>
      </c>
      <c r="AL12" s="4">
        <v>618170</v>
      </c>
      <c r="AM12" s="4">
        <v>627705</v>
      </c>
      <c r="AN12" s="4">
        <v>636244</v>
      </c>
      <c r="AO12" s="4">
        <v>645778</v>
      </c>
      <c r="AP12" s="4">
        <v>655022</v>
      </c>
      <c r="AQ12" s="4">
        <v>664072</v>
      </c>
      <c r="AR12" s="4">
        <v>672810</v>
      </c>
      <c r="AS12" s="4">
        <v>678543</v>
      </c>
      <c r="AT12" s="4">
        <v>686808</v>
      </c>
      <c r="AU12" s="4">
        <v>693794</v>
      </c>
      <c r="AV12" s="4">
        <v>702024</v>
      </c>
      <c r="AW12" s="4">
        <v>718756</v>
      </c>
      <c r="AX12" s="4">
        <v>725714</v>
      </c>
      <c r="AY12" s="4">
        <v>731522</v>
      </c>
      <c r="AZ12" s="4">
        <v>733819</v>
      </c>
      <c r="BA12" s="4">
        <v>741536</v>
      </c>
      <c r="BB12" s="4">
        <v>747372</v>
      </c>
      <c r="BC12" s="4">
        <v>753235</v>
      </c>
      <c r="BD12" s="4">
        <v>734700</v>
      </c>
      <c r="BE12" s="4">
        <v>737280</v>
      </c>
      <c r="BF12" s="4">
        <v>743850</v>
      </c>
      <c r="BG12" s="4">
        <v>752889</v>
      </c>
      <c r="BH12" s="4">
        <v>738432</v>
      </c>
      <c r="BI12" s="4">
        <v>748614</v>
      </c>
      <c r="BJ12" s="4">
        <v>762944</v>
      </c>
      <c r="BK12" s="4">
        <v>779094</v>
      </c>
      <c r="BL12" s="4">
        <v>794154</v>
      </c>
      <c r="BM12" s="4">
        <v>804744</v>
      </c>
      <c r="BN12" s="4">
        <v>811564</v>
      </c>
      <c r="BO12" s="4">
        <v>825597</v>
      </c>
      <c r="BP12" s="4">
        <v>839229</v>
      </c>
      <c r="BQ12" s="4">
        <v>854035</v>
      </c>
      <c r="BR12" s="4">
        <v>865038</v>
      </c>
      <c r="BS12" s="4">
        <v>879296</v>
      </c>
      <c r="BT12" s="4">
        <v>891545</v>
      </c>
      <c r="BU12" s="4">
        <v>904829</v>
      </c>
      <c r="BV12" s="4">
        <v>918522</v>
      </c>
      <c r="BW12" s="4">
        <v>932591</v>
      </c>
      <c r="BX12" s="4">
        <v>945897</v>
      </c>
      <c r="BY12" s="4">
        <v>960235</v>
      </c>
      <c r="BZ12" s="4">
        <v>976779</v>
      </c>
      <c r="CA12" s="23">
        <f>(BZ12-BY12)/ABS(BY12)</f>
        <v>1.7229115789364063E-2</v>
      </c>
      <c r="CB12" s="99">
        <f t="shared" si="0"/>
        <v>1.5294411857075576E-2</v>
      </c>
      <c r="CC12" s="23"/>
      <c r="CD12" s="3"/>
      <c r="CE12" s="3"/>
    </row>
    <row r="13" spans="1:91" ht="12" customHeight="1" x14ac:dyDescent="0.2">
      <c r="A13" s="11" t="s">
        <v>22</v>
      </c>
      <c r="B13" s="11" t="s">
        <v>10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33">
        <v>681.69222021264932</v>
      </c>
      <c r="AE13" s="33">
        <v>689.87469205988248</v>
      </c>
      <c r="AF13" s="33">
        <v>731.37099002095533</v>
      </c>
      <c r="AG13" s="33">
        <v>738.30109144774042</v>
      </c>
      <c r="AH13" s="33">
        <v>744.68214957279054</v>
      </c>
      <c r="AI13" s="33">
        <v>786.11828088811728</v>
      </c>
      <c r="AJ13" s="33">
        <v>792.32215460657437</v>
      </c>
      <c r="AK13" s="33">
        <v>898.19960976763434</v>
      </c>
      <c r="AL13" s="33">
        <v>903.28712166556124</v>
      </c>
      <c r="AM13" s="33">
        <v>1010.884890195235</v>
      </c>
      <c r="AN13" s="33">
        <v>1015.9553567499262</v>
      </c>
      <c r="AO13" s="33">
        <v>1065.1183533660173</v>
      </c>
      <c r="AP13" s="33">
        <v>1069.8991789588747</v>
      </c>
      <c r="AQ13" s="33">
        <v>1118.9592393595876</v>
      </c>
      <c r="AR13" s="33">
        <v>1123.4144855159702</v>
      </c>
      <c r="AS13" s="33">
        <v>1203.0917716342221</v>
      </c>
      <c r="AT13" s="33">
        <v>1207.7785931439355</v>
      </c>
      <c r="AU13" s="33">
        <v>1362.7423990406373</v>
      </c>
      <c r="AV13" s="33">
        <v>1452.9617221063668</v>
      </c>
      <c r="AW13" s="33">
        <v>1473</v>
      </c>
      <c r="AX13" s="33">
        <v>1524</v>
      </c>
      <c r="AY13" s="33">
        <v>1526</v>
      </c>
      <c r="AZ13" s="33">
        <v>1563</v>
      </c>
      <c r="BA13" s="33">
        <v>1567</v>
      </c>
      <c r="BB13" s="33">
        <v>1587</v>
      </c>
      <c r="BC13" s="33">
        <v>1589.6976985934004</v>
      </c>
      <c r="BD13" s="33">
        <v>1653.3902354702602</v>
      </c>
      <c r="BE13" s="33">
        <v>1654.6608303493924</v>
      </c>
      <c r="BF13" s="33">
        <v>1694.5609786919406</v>
      </c>
      <c r="BG13" s="33">
        <v>1694.1457917435373</v>
      </c>
      <c r="BH13" s="33">
        <v>1729.0829216501993</v>
      </c>
      <c r="BI13" s="33">
        <v>1727.5070997870728</v>
      </c>
      <c r="BJ13" s="33">
        <v>1773.5038731545174</v>
      </c>
      <c r="BK13" s="33">
        <v>1770.6432086500474</v>
      </c>
      <c r="BL13" s="33">
        <v>1823.9029218514293</v>
      </c>
      <c r="BM13" s="33">
        <v>1823.2978624258149</v>
      </c>
      <c r="BN13" s="33">
        <v>1855.2619744099045</v>
      </c>
      <c r="BO13" s="33">
        <v>1852.9949745456925</v>
      </c>
      <c r="BP13" s="33">
        <v>1866.6689163506028</v>
      </c>
      <c r="BQ13" s="33">
        <v>1863.9230769230769</v>
      </c>
      <c r="BR13" s="33">
        <v>1869.9172024812783</v>
      </c>
      <c r="BS13" s="33">
        <v>1866.9848162621008</v>
      </c>
      <c r="BT13" s="33">
        <v>1864.6844623658928</v>
      </c>
      <c r="BU13" s="33">
        <v>1861.8719747046127</v>
      </c>
      <c r="BV13" s="33">
        <v>1875.1058385101285</v>
      </c>
      <c r="BW13" s="33">
        <v>1872.6909888686464</v>
      </c>
      <c r="BX13" s="33">
        <v>1886.4737936582947</v>
      </c>
      <c r="BY13" s="33">
        <v>1883.9762099902628</v>
      </c>
      <c r="BZ13" s="33">
        <v>1927.798893096596</v>
      </c>
      <c r="CA13" s="100">
        <f t="shared" ref="CA13:CA19" si="2">(BZ13-BY13)/ABS(BY13)</f>
        <v>2.3260741231206795E-2</v>
      </c>
      <c r="CB13" s="99">
        <f t="shared" si="0"/>
        <v>3.2552948208997073E-3</v>
      </c>
      <c r="CC13" s="23"/>
      <c r="CD13" s="3"/>
      <c r="CE13" s="3"/>
    </row>
    <row r="14" spans="1:91" s="22" customFormat="1" ht="16.5" customHeight="1" x14ac:dyDescent="0.2">
      <c r="A14" s="6" t="s">
        <v>0</v>
      </c>
      <c r="B14" s="10" t="s">
        <v>1</v>
      </c>
      <c r="C14" s="53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100"/>
      <c r="CB14" s="99"/>
      <c r="CC14" s="9"/>
      <c r="CD14" s="3"/>
      <c r="CE14" s="3"/>
      <c r="CF14" s="3"/>
      <c r="CG14" s="3"/>
      <c r="CH14" s="3"/>
      <c r="CI14" s="3"/>
      <c r="CJ14" s="3"/>
      <c r="CK14" s="3"/>
      <c r="CL14" s="3"/>
    </row>
    <row r="15" spans="1:91" ht="12" customHeight="1" x14ac:dyDescent="0.2">
      <c r="A15" s="11" t="s">
        <v>17</v>
      </c>
      <c r="B15" s="11" t="s">
        <v>9</v>
      </c>
      <c r="C15" s="51"/>
      <c r="D15" s="51">
        <v>97708</v>
      </c>
      <c r="E15" s="51">
        <v>110673</v>
      </c>
      <c r="F15" s="51">
        <v>141480</v>
      </c>
      <c r="G15" s="51">
        <v>153313</v>
      </c>
      <c r="H15" s="51">
        <v>163029</v>
      </c>
      <c r="I15" s="51">
        <v>174531</v>
      </c>
      <c r="J15" s="51">
        <v>181792</v>
      </c>
      <c r="K15" s="51">
        <v>216845</v>
      </c>
      <c r="L15" s="51">
        <v>232442</v>
      </c>
      <c r="M15" s="51">
        <v>236981</v>
      </c>
      <c r="N15" s="51">
        <v>245590</v>
      </c>
      <c r="O15" s="51">
        <v>244676</v>
      </c>
      <c r="P15" s="51">
        <v>222937</v>
      </c>
      <c r="Q15" s="51">
        <v>260286</v>
      </c>
      <c r="R15" s="51">
        <v>262529</v>
      </c>
      <c r="S15" s="51">
        <v>266995</v>
      </c>
      <c r="T15" s="51">
        <v>274481</v>
      </c>
      <c r="U15" s="51">
        <v>281116</v>
      </c>
      <c r="V15" s="51">
        <v>284772</v>
      </c>
      <c r="W15" s="51">
        <v>295990</v>
      </c>
      <c r="X15" s="51">
        <v>301440</v>
      </c>
      <c r="Y15" s="51">
        <v>0</v>
      </c>
      <c r="Z15" s="51">
        <v>0</v>
      </c>
      <c r="AA15" s="51">
        <v>0</v>
      </c>
      <c r="AB15" s="51">
        <v>0</v>
      </c>
      <c r="AC15" s="51">
        <v>0</v>
      </c>
      <c r="AD15" s="4">
        <v>321519</v>
      </c>
      <c r="AE15" s="4">
        <v>326278</v>
      </c>
      <c r="AF15" s="4">
        <v>326923</v>
      </c>
      <c r="AG15" s="4">
        <v>332959</v>
      </c>
      <c r="AH15" s="4">
        <v>340134</v>
      </c>
      <c r="AI15" s="4">
        <v>345425</v>
      </c>
      <c r="AJ15" s="4">
        <v>347504</v>
      </c>
      <c r="AK15" s="4">
        <v>349957</v>
      </c>
      <c r="AL15" s="4">
        <v>351324</v>
      </c>
      <c r="AM15" s="4">
        <v>353768</v>
      </c>
      <c r="AN15" s="4">
        <v>356984</v>
      </c>
      <c r="AO15" s="4">
        <v>362816</v>
      </c>
      <c r="AP15" s="4">
        <v>369440</v>
      </c>
      <c r="AQ15" s="4">
        <v>374627</v>
      </c>
      <c r="AR15" s="4">
        <v>379604</v>
      </c>
      <c r="AS15" s="4">
        <v>382964</v>
      </c>
      <c r="AT15" s="4">
        <v>387825</v>
      </c>
      <c r="AU15" s="4">
        <v>392453</v>
      </c>
      <c r="AV15" s="4">
        <v>397620</v>
      </c>
      <c r="AW15" s="4">
        <v>406075</v>
      </c>
      <c r="AX15" s="4">
        <v>412612</v>
      </c>
      <c r="AY15" s="4">
        <v>418778</v>
      </c>
      <c r="AZ15" s="4">
        <v>424287</v>
      </c>
      <c r="BA15" s="4">
        <v>431387</v>
      </c>
      <c r="BB15" s="4">
        <v>439399</v>
      </c>
      <c r="BC15" s="4">
        <v>447348</v>
      </c>
      <c r="BD15" s="4">
        <v>456234</v>
      </c>
      <c r="BE15" s="4">
        <v>464058</v>
      </c>
      <c r="BF15" s="4">
        <v>471734</v>
      </c>
      <c r="BG15" s="4">
        <v>481562</v>
      </c>
      <c r="BH15" s="4">
        <v>490843</v>
      </c>
      <c r="BI15" s="4">
        <v>502915</v>
      </c>
      <c r="BJ15" s="4">
        <v>517977</v>
      </c>
      <c r="BK15" s="4">
        <v>534159</v>
      </c>
      <c r="BL15" s="4">
        <v>551663</v>
      </c>
      <c r="BM15" s="4">
        <v>568999</v>
      </c>
      <c r="BN15" s="4">
        <v>586944</v>
      </c>
      <c r="BO15" s="4">
        <v>604753</v>
      </c>
      <c r="BP15" s="4">
        <v>621982</v>
      </c>
      <c r="BQ15" s="4">
        <v>638712</v>
      </c>
      <c r="BR15" s="4">
        <v>653540</v>
      </c>
      <c r="BS15" s="4">
        <v>669020</v>
      </c>
      <c r="BT15" s="4">
        <v>683410</v>
      </c>
      <c r="BU15" s="4">
        <v>697586</v>
      </c>
      <c r="BV15" s="4">
        <v>712592</v>
      </c>
      <c r="BW15" s="4">
        <v>726679</v>
      </c>
      <c r="BX15" s="4">
        <v>740779</v>
      </c>
      <c r="BY15" s="4">
        <v>755864</v>
      </c>
      <c r="BZ15" s="4">
        <v>772655</v>
      </c>
      <c r="CA15" s="23">
        <f t="shared" si="2"/>
        <v>2.2214313686059927E-2</v>
      </c>
      <c r="CB15" s="99">
        <f t="shared" si="0"/>
        <v>2.19313206106183E-2</v>
      </c>
      <c r="CD15" s="23"/>
      <c r="CE15" s="23"/>
    </row>
    <row r="16" spans="1:91" ht="12" customHeight="1" x14ac:dyDescent="0.2">
      <c r="A16" s="11" t="s">
        <v>22</v>
      </c>
      <c r="B16" s="11" t="s">
        <v>10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33">
        <v>694.99780728355086</v>
      </c>
      <c r="AE16" s="33">
        <v>700.57588927233826</v>
      </c>
      <c r="AF16" s="33">
        <v>739.60535049537657</v>
      </c>
      <c r="AG16" s="33">
        <v>743.88738553395467</v>
      </c>
      <c r="AH16" s="33">
        <v>748.73138233754935</v>
      </c>
      <c r="AI16" s="33">
        <v>791.48006079467325</v>
      </c>
      <c r="AJ16" s="33">
        <v>797.96491551176393</v>
      </c>
      <c r="AK16" s="33">
        <v>901.63362927445371</v>
      </c>
      <c r="AL16" s="33">
        <v>903.46375425533131</v>
      </c>
      <c r="AM16" s="33">
        <v>1007.5487325026571</v>
      </c>
      <c r="AN16" s="33">
        <v>1009.1404656791341</v>
      </c>
      <c r="AO16" s="33">
        <v>1054.5882761509965</v>
      </c>
      <c r="AP16" s="33">
        <v>1055.8751082719791</v>
      </c>
      <c r="AQ16" s="33">
        <v>1101.2353621068423</v>
      </c>
      <c r="AR16" s="33">
        <v>1102.4567707400342</v>
      </c>
      <c r="AS16" s="33">
        <v>1177.1001974075891</v>
      </c>
      <c r="AT16" s="33">
        <v>1178.0674273190227</v>
      </c>
      <c r="AU16" s="33">
        <v>1325.8135369076042</v>
      </c>
      <c r="AV16" s="33">
        <v>1407.04189930084</v>
      </c>
      <c r="AW16" s="33">
        <v>1407.0400147755956</v>
      </c>
      <c r="AX16" s="33">
        <v>1452.145095149923</v>
      </c>
      <c r="AY16" s="33">
        <v>1453.0171021400361</v>
      </c>
      <c r="AZ16" s="33">
        <v>1495.2219959602817</v>
      </c>
      <c r="BA16" s="33">
        <v>1500.5427655446269</v>
      </c>
      <c r="BB16" s="33">
        <v>1520.9330039440238</v>
      </c>
      <c r="BC16" s="33">
        <v>1525.8498976188559</v>
      </c>
      <c r="BD16" s="33">
        <v>1596.1114581552449</v>
      </c>
      <c r="BE16" s="33">
        <v>1598.0985350969061</v>
      </c>
      <c r="BF16" s="33">
        <v>1637.6101658985785</v>
      </c>
      <c r="BG16" s="33">
        <v>1637.7076804232893</v>
      </c>
      <c r="BH16" s="33">
        <v>1675.4515965390153</v>
      </c>
      <c r="BI16" s="33">
        <v>1677.0962667647614</v>
      </c>
      <c r="BJ16" s="33">
        <v>1724.6138148991172</v>
      </c>
      <c r="BK16" s="33">
        <v>1724.9144468220136</v>
      </c>
      <c r="BL16" s="33">
        <v>1780.0396890855468</v>
      </c>
      <c r="BM16" s="33">
        <v>1782.0277434582488</v>
      </c>
      <c r="BN16" s="33">
        <v>1817.1982420810164</v>
      </c>
      <c r="BO16" s="33">
        <v>1817.4529783233816</v>
      </c>
      <c r="BP16" s="33">
        <v>1832.5803528076376</v>
      </c>
      <c r="BQ16" s="33">
        <v>1831.9805640100703</v>
      </c>
      <c r="BR16" s="33">
        <v>1839.4465296691862</v>
      </c>
      <c r="BS16" s="33">
        <v>1838.4103225613585</v>
      </c>
      <c r="BT16" s="33">
        <v>1837.2580295869243</v>
      </c>
      <c r="BU16" s="33">
        <v>1836.000004300545</v>
      </c>
      <c r="BV16" s="33">
        <v>1850.2241029930171</v>
      </c>
      <c r="BW16" s="33">
        <v>1848.6149427739072</v>
      </c>
      <c r="BX16" s="33">
        <v>1863.3894872829815</v>
      </c>
      <c r="BY16" s="33">
        <v>1862.4451687075982</v>
      </c>
      <c r="BZ16" s="33">
        <v>1907.5693563103844</v>
      </c>
      <c r="CA16" s="23">
        <f t="shared" si="2"/>
        <v>2.4228465009844592E-2</v>
      </c>
      <c r="CB16" s="99">
        <f t="shared" si="0"/>
        <v>4.0464750771654935E-3</v>
      </c>
      <c r="CC16" s="23"/>
      <c r="CD16" s="23"/>
      <c r="CE16" s="23"/>
    </row>
    <row r="17" spans="1:89" s="22" customFormat="1" ht="16.5" customHeight="1" x14ac:dyDescent="0.2">
      <c r="A17" s="10" t="s">
        <v>18</v>
      </c>
      <c r="B17" s="10" t="s">
        <v>6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9"/>
      <c r="CC17" s="23"/>
      <c r="CD17" s="23"/>
      <c r="CE17" s="23"/>
      <c r="CF17" s="3"/>
      <c r="CG17" s="3"/>
      <c r="CH17" s="3"/>
      <c r="CI17" s="3"/>
      <c r="CJ17" s="3"/>
      <c r="CK17" s="3"/>
    </row>
    <row r="18" spans="1:89" ht="12" customHeight="1" x14ac:dyDescent="0.2">
      <c r="A18" s="13" t="s">
        <v>17</v>
      </c>
      <c r="B18" s="13" t="s">
        <v>63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35">
        <v>905391</v>
      </c>
      <c r="AE18" s="35">
        <v>917302</v>
      </c>
      <c r="AF18" s="35">
        <v>920567</v>
      </c>
      <c r="AG18" s="35">
        <v>932438</v>
      </c>
      <c r="AH18" s="35">
        <v>946394</v>
      </c>
      <c r="AI18" s="35">
        <v>949039</v>
      </c>
      <c r="AJ18" s="35">
        <v>949600</v>
      </c>
      <c r="AK18" s="35">
        <v>958825</v>
      </c>
      <c r="AL18" s="35">
        <v>969494</v>
      </c>
      <c r="AM18" s="35">
        <v>981473</v>
      </c>
      <c r="AN18" s="35">
        <v>993228</v>
      </c>
      <c r="AO18" s="35">
        <v>1008594</v>
      </c>
      <c r="AP18" s="35">
        <v>1024462</v>
      </c>
      <c r="AQ18" s="35">
        <v>1038699</v>
      </c>
      <c r="AR18" s="35">
        <v>1052414</v>
      </c>
      <c r="AS18" s="35">
        <v>1061507</v>
      </c>
      <c r="AT18" s="35">
        <v>1074633</v>
      </c>
      <c r="AU18" s="35">
        <v>1086247</v>
      </c>
      <c r="AV18" s="35">
        <v>1099644</v>
      </c>
      <c r="AW18" s="35">
        <f>AW12+AW15</f>
        <v>1124831</v>
      </c>
      <c r="AX18" s="35">
        <f t="shared" ref="AX18:BR18" si="3">AX12+AX15</f>
        <v>1138326</v>
      </c>
      <c r="AY18" s="35">
        <f t="shared" si="3"/>
        <v>1150300</v>
      </c>
      <c r="AZ18" s="35">
        <f t="shared" si="3"/>
        <v>1158106</v>
      </c>
      <c r="BA18" s="35">
        <f t="shared" si="3"/>
        <v>1172923</v>
      </c>
      <c r="BB18" s="35">
        <f t="shared" si="3"/>
        <v>1186771</v>
      </c>
      <c r="BC18" s="36">
        <f>BC12+BC15</f>
        <v>1200583</v>
      </c>
      <c r="BD18" s="36">
        <f t="shared" si="3"/>
        <v>1190934</v>
      </c>
      <c r="BE18" s="36">
        <f t="shared" si="3"/>
        <v>1201338</v>
      </c>
      <c r="BF18" s="36">
        <f t="shared" si="3"/>
        <v>1215584</v>
      </c>
      <c r="BG18" s="36">
        <f t="shared" si="3"/>
        <v>1234451</v>
      </c>
      <c r="BH18" s="36">
        <f t="shared" si="3"/>
        <v>1229275</v>
      </c>
      <c r="BI18" s="36">
        <f t="shared" si="3"/>
        <v>1251529</v>
      </c>
      <c r="BJ18" s="36">
        <f t="shared" si="3"/>
        <v>1280921</v>
      </c>
      <c r="BK18" s="36">
        <f t="shared" si="3"/>
        <v>1313253</v>
      </c>
      <c r="BL18" s="36">
        <f t="shared" si="3"/>
        <v>1345817</v>
      </c>
      <c r="BM18" s="36">
        <f t="shared" si="3"/>
        <v>1373743</v>
      </c>
      <c r="BN18" s="36">
        <f t="shared" si="3"/>
        <v>1398508</v>
      </c>
      <c r="BO18" s="36">
        <f t="shared" si="3"/>
        <v>1430350</v>
      </c>
      <c r="BP18" s="36">
        <f t="shared" si="3"/>
        <v>1461211</v>
      </c>
      <c r="BQ18" s="36">
        <f t="shared" si="3"/>
        <v>1492747</v>
      </c>
      <c r="BR18" s="36">
        <f t="shared" si="3"/>
        <v>1518578</v>
      </c>
      <c r="BS18" s="36">
        <f t="shared" ref="BS18:BX18" si="4">BS12+BS15</f>
        <v>1548316</v>
      </c>
      <c r="BT18" s="36">
        <f t="shared" si="4"/>
        <v>1574955</v>
      </c>
      <c r="BU18" s="36">
        <f t="shared" si="4"/>
        <v>1602415</v>
      </c>
      <c r="BV18" s="36">
        <f t="shared" si="4"/>
        <v>1631114</v>
      </c>
      <c r="BW18" s="36">
        <f t="shared" si="4"/>
        <v>1659270</v>
      </c>
      <c r="BX18" s="36">
        <f t="shared" si="4"/>
        <v>1686676</v>
      </c>
      <c r="BY18" s="36">
        <f t="shared" ref="BY18:BZ18" si="5">BY12+BY15</f>
        <v>1716099</v>
      </c>
      <c r="BZ18" s="36">
        <f t="shared" si="5"/>
        <v>1749434</v>
      </c>
      <c r="CA18" s="96">
        <f t="shared" si="2"/>
        <v>1.9424870010413153E-2</v>
      </c>
      <c r="CB18" s="92">
        <f t="shared" si="0"/>
        <v>1.8166760097449608E-2</v>
      </c>
    </row>
    <row r="19" spans="1:89" ht="12" customHeight="1" thickBot="1" x14ac:dyDescent="0.25">
      <c r="A19" s="13" t="s">
        <v>22</v>
      </c>
      <c r="B19" s="13" t="s">
        <v>10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35">
        <v>686.41724956400049</v>
      </c>
      <c r="AE19" s="35">
        <v>693.63088710152158</v>
      </c>
      <c r="AF19" s="35">
        <v>734.24965265971946</v>
      </c>
      <c r="AG19" s="35">
        <v>740.24010175475473</v>
      </c>
      <c r="AH19" s="35">
        <v>746.09729140294633</v>
      </c>
      <c r="AI19" s="35">
        <v>788.04453768496342</v>
      </c>
      <c r="AJ19" s="35">
        <v>794.36078348778437</v>
      </c>
      <c r="AK19" s="35">
        <v>899.48739342424324</v>
      </c>
      <c r="AL19" s="35">
        <v>903.38774659770968</v>
      </c>
      <c r="AM19" s="35">
        <v>1009.7557446817182</v>
      </c>
      <c r="AN19" s="35">
        <v>1013.5970794218447</v>
      </c>
      <c r="AO19" s="35">
        <v>1061.4776609815249</v>
      </c>
      <c r="AP19" s="35">
        <v>1065.0224215246637</v>
      </c>
      <c r="AQ19" s="35">
        <v>1112.7930228102655</v>
      </c>
      <c r="AR19" s="35">
        <v>1116.10924978193</v>
      </c>
      <c r="AS19" s="35">
        <v>1193.9949524590982</v>
      </c>
      <c r="AT19" s="35">
        <v>1197.3408596237041</v>
      </c>
      <c r="AU19" s="35">
        <v>1349.7814033088239</v>
      </c>
      <c r="AV19" s="35">
        <v>1436.7440735365265</v>
      </c>
      <c r="AW19" s="35">
        <v>1442.4679094015009</v>
      </c>
      <c r="AX19" s="35">
        <v>1491.164578512658</v>
      </c>
      <c r="AY19" s="35">
        <v>1493.3107337216379</v>
      </c>
      <c r="AZ19" s="35">
        <v>1536.365794668191</v>
      </c>
      <c r="BA19" s="35">
        <v>1541.3378448542658</v>
      </c>
      <c r="BB19" s="35">
        <v>1561.8178814615458</v>
      </c>
      <c r="BC19" s="35">
        <v>1565.9074349711766</v>
      </c>
      <c r="BD19" s="35">
        <v>1631.4473522462204</v>
      </c>
      <c r="BE19" s="35">
        <v>1632.8117041165767</v>
      </c>
      <c r="BF19" s="35">
        <v>1672.4599682128096</v>
      </c>
      <c r="BG19" s="35">
        <v>1672.1291626804143</v>
      </c>
      <c r="BH19" s="35">
        <v>1707.6682174452421</v>
      </c>
      <c r="BI19" s="35">
        <v>1707.2499870158822</v>
      </c>
      <c r="BJ19" s="35">
        <v>1753.7337813963547</v>
      </c>
      <c r="BK19" s="35">
        <v>1752.0432666059016</v>
      </c>
      <c r="BL19" s="35">
        <v>1805.9229716967463</v>
      </c>
      <c r="BM19" s="35">
        <v>1806.2037215112289</v>
      </c>
      <c r="BN19" s="35">
        <v>1839.2868928887071</v>
      </c>
      <c r="BO19" s="35">
        <v>1837.9677931974691</v>
      </c>
      <c r="BP19" s="35">
        <v>1852.1587101383716</v>
      </c>
      <c r="BQ19" s="35">
        <v>1850.2556126389804</v>
      </c>
      <c r="BR19" s="35">
        <v>1856.8037479800182</v>
      </c>
      <c r="BS19" s="35">
        <v>1854.6379130616747</v>
      </c>
      <c r="BT19" s="35">
        <v>1852.7834884171293</v>
      </c>
      <c r="BU19" s="35">
        <v>1850.6090220074075</v>
      </c>
      <c r="BV19" s="35">
        <v>1864.2356444736542</v>
      </c>
      <c r="BW19" s="35">
        <v>1862.1468597636308</v>
      </c>
      <c r="BX19" s="35">
        <v>1876.3352908323825</v>
      </c>
      <c r="BY19" s="35">
        <v>1874.4927600330752</v>
      </c>
      <c r="BZ19" s="35">
        <v>1918.8643161159553</v>
      </c>
      <c r="CA19" s="96">
        <f t="shared" si="2"/>
        <v>2.3671233641946475E-2</v>
      </c>
      <c r="CB19" s="97">
        <f t="shared" si="0"/>
        <v>3.5723113984600973E-3</v>
      </c>
    </row>
    <row r="20" spans="1:89" ht="36" customHeight="1" x14ac:dyDescent="0.25">
      <c r="A20" s="46" t="s">
        <v>57</v>
      </c>
      <c r="B20" s="46" t="s">
        <v>58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8"/>
      <c r="AW20" s="58"/>
      <c r="AX20" s="38"/>
      <c r="AY20" s="38"/>
      <c r="AZ20" s="38"/>
      <c r="BA20" s="38"/>
      <c r="BB20" s="38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92"/>
    </row>
    <row r="21" spans="1:89" s="22" customFormat="1" ht="16.5" customHeight="1" x14ac:dyDescent="0.2">
      <c r="A21" s="6" t="s">
        <v>23</v>
      </c>
      <c r="B21" s="10" t="s">
        <v>11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40"/>
      <c r="AY21" s="40"/>
      <c r="AZ21" s="40"/>
      <c r="BA21" s="40"/>
      <c r="BB21" s="40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101"/>
      <c r="CB21" s="99"/>
      <c r="CC21" s="3"/>
      <c r="CD21" s="18"/>
      <c r="CE21" s="18"/>
      <c r="CF21" s="3"/>
      <c r="CG21" s="3"/>
      <c r="CH21" s="3"/>
      <c r="CI21" s="3"/>
      <c r="CJ21" s="3"/>
      <c r="CK21" s="3"/>
    </row>
    <row r="22" spans="1:89" ht="12" customHeight="1" x14ac:dyDescent="0.2">
      <c r="A22" s="11" t="s">
        <v>17</v>
      </c>
      <c r="B22" s="6" t="s">
        <v>8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>
        <v>54922</v>
      </c>
      <c r="AE22" s="4">
        <v>54282</v>
      </c>
      <c r="AF22" s="4">
        <v>52328</v>
      </c>
      <c r="AG22" s="4">
        <v>52542</v>
      </c>
      <c r="AH22" s="4">
        <v>54391</v>
      </c>
      <c r="AI22" s="4">
        <v>54967</v>
      </c>
      <c r="AJ22" s="4">
        <v>55701</v>
      </c>
      <c r="AK22" s="4">
        <v>55983</v>
      </c>
      <c r="AL22" s="4">
        <v>55895</v>
      </c>
      <c r="AM22" s="4">
        <v>55305</v>
      </c>
      <c r="AN22" s="4">
        <v>54909</v>
      </c>
      <c r="AO22" s="4">
        <v>54332</v>
      </c>
      <c r="AP22" s="4">
        <v>53646</v>
      </c>
      <c r="AQ22" s="4">
        <v>52922</v>
      </c>
      <c r="AR22" s="4">
        <v>51972</v>
      </c>
      <c r="AS22" s="4">
        <v>51190</v>
      </c>
      <c r="AT22" s="4">
        <v>50219</v>
      </c>
      <c r="AU22" s="4">
        <v>49601</v>
      </c>
      <c r="AV22" s="4">
        <v>48645</v>
      </c>
      <c r="AW22" s="4">
        <v>46946</v>
      </c>
      <c r="AX22" s="4">
        <v>46026</v>
      </c>
      <c r="AY22" s="4">
        <v>45114</v>
      </c>
      <c r="AZ22" s="4">
        <v>45320</v>
      </c>
      <c r="BA22" s="4">
        <v>45588</v>
      </c>
      <c r="BB22" s="4">
        <v>45649</v>
      </c>
      <c r="BC22" s="4">
        <v>45495</v>
      </c>
      <c r="BD22" s="4">
        <v>48765</v>
      </c>
      <c r="BE22" s="4">
        <v>48779</v>
      </c>
      <c r="BF22" s="4">
        <v>48568</v>
      </c>
      <c r="BG22" s="4">
        <v>48375</v>
      </c>
      <c r="BH22" s="4">
        <v>51596</v>
      </c>
      <c r="BI22" s="4">
        <v>51450</v>
      </c>
      <c r="BJ22" s="4">
        <v>51173</v>
      </c>
      <c r="BK22" s="4">
        <v>50620</v>
      </c>
      <c r="BL22" s="4">
        <v>50049</v>
      </c>
      <c r="BM22" s="4">
        <v>49644</v>
      </c>
      <c r="BN22" s="4">
        <v>49400</v>
      </c>
      <c r="BO22" s="4">
        <v>48765</v>
      </c>
      <c r="BP22" s="4">
        <v>48650</v>
      </c>
      <c r="BQ22" s="4">
        <v>48447</v>
      </c>
      <c r="BR22" s="4">
        <v>48467</v>
      </c>
      <c r="BS22" s="4">
        <v>48239</v>
      </c>
      <c r="BT22" s="4">
        <v>48064</v>
      </c>
      <c r="BU22" s="4">
        <v>47943</v>
      </c>
      <c r="BV22" s="4">
        <v>47787</v>
      </c>
      <c r="BW22" s="4">
        <v>47387</v>
      </c>
      <c r="BX22" s="4">
        <v>47551</v>
      </c>
      <c r="BY22" s="4">
        <v>47363</v>
      </c>
      <c r="BZ22" s="4">
        <v>46742</v>
      </c>
      <c r="CA22" s="23">
        <f t="shared" ref="CA22:CA38" si="6">(BZ22-BY22)/ABS(BY22)</f>
        <v>-1.311150053839495E-2</v>
      </c>
      <c r="CB22" s="99">
        <f t="shared" si="0"/>
        <v>-3.9837944915437577E-3</v>
      </c>
      <c r="CD22" s="24"/>
      <c r="CE22" s="24"/>
    </row>
    <row r="23" spans="1:89" ht="12" customHeight="1" x14ac:dyDescent="0.2">
      <c r="A23" s="11" t="s">
        <v>22</v>
      </c>
      <c r="B23" s="11" t="s">
        <v>10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>
        <v>695.49542988237863</v>
      </c>
      <c r="AE23" s="24">
        <v>701.28219299215209</v>
      </c>
      <c r="AF23" s="24">
        <v>743.54074300565662</v>
      </c>
      <c r="AG23" s="24">
        <v>747.30691637166456</v>
      </c>
      <c r="AH23" s="24">
        <v>749.14967549778453</v>
      </c>
      <c r="AI23" s="24">
        <v>785.38031910055122</v>
      </c>
      <c r="AJ23" s="24">
        <v>786.55679431248996</v>
      </c>
      <c r="AK23" s="24">
        <v>887.0014111426683</v>
      </c>
      <c r="AL23" s="24">
        <v>887.37811968870199</v>
      </c>
      <c r="AM23" s="24">
        <v>988.59054335051076</v>
      </c>
      <c r="AN23" s="24">
        <v>989.03640568941341</v>
      </c>
      <c r="AO23" s="24">
        <v>1031.8780828977399</v>
      </c>
      <c r="AP23" s="24">
        <v>1032.2857249375536</v>
      </c>
      <c r="AQ23" s="24">
        <v>1075.6018291069877</v>
      </c>
      <c r="AR23" s="24">
        <v>1075.6368813976758</v>
      </c>
      <c r="AS23" s="24">
        <v>1148.251611642899</v>
      </c>
      <c r="AT23" s="24">
        <v>1148.1112726258987</v>
      </c>
      <c r="AU23" s="24">
        <v>1290.7602669301023</v>
      </c>
      <c r="AV23" s="24">
        <v>1361.1676431287901</v>
      </c>
      <c r="AW23" s="24">
        <v>1365</v>
      </c>
      <c r="AX23" s="24">
        <v>1408</v>
      </c>
      <c r="AY23" s="24">
        <v>1407</v>
      </c>
      <c r="AZ23" s="24">
        <v>1435</v>
      </c>
      <c r="BA23" s="24">
        <v>1431</v>
      </c>
      <c r="BB23" s="24">
        <v>1442</v>
      </c>
      <c r="BC23" s="24">
        <v>1438.7210682492582</v>
      </c>
      <c r="BD23" s="24">
        <v>1472.553224648826</v>
      </c>
      <c r="BE23" s="24">
        <v>1470.9124418294757</v>
      </c>
      <c r="BF23" s="24">
        <v>1503.4671800362378</v>
      </c>
      <c r="BG23" s="24">
        <v>1499.8745012919896</v>
      </c>
      <c r="BH23" s="24">
        <v>1526.699027056361</v>
      </c>
      <c r="BI23" s="24">
        <v>1521.9698542274052</v>
      </c>
      <c r="BJ23" s="24">
        <v>1558.9004357766792</v>
      </c>
      <c r="BK23" s="24">
        <v>1555.1547609640459</v>
      </c>
      <c r="BL23" s="24">
        <v>1598.1031788846931</v>
      </c>
      <c r="BM23" s="24">
        <v>1591.2332809604379</v>
      </c>
      <c r="BN23" s="24">
        <v>1611.7140572816515</v>
      </c>
      <c r="BO23" s="24">
        <v>1605.2102435823831</v>
      </c>
      <c r="BP23" s="24">
        <v>1611.4084098896355</v>
      </c>
      <c r="BQ23" s="24">
        <v>1604.8470238586642</v>
      </c>
      <c r="BR23" s="24">
        <v>1606.0790847380692</v>
      </c>
      <c r="BS23" s="24">
        <v>1600.3692862621531</v>
      </c>
      <c r="BT23" s="24">
        <v>1595.095622503329</v>
      </c>
      <c r="BU23" s="24">
        <v>1588.9720501428781</v>
      </c>
      <c r="BV23" s="24">
        <v>1598.5314625316512</v>
      </c>
      <c r="BW23" s="24">
        <v>1594.2902061746893</v>
      </c>
      <c r="BX23" s="24">
        <v>1600.3522533700661</v>
      </c>
      <c r="BY23" s="24">
        <v>1595.5041488081413</v>
      </c>
      <c r="BZ23" s="24">
        <v>1631.6738479311969</v>
      </c>
      <c r="CA23" s="23">
        <f t="shared" si="6"/>
        <v>2.2669761874373522E-2</v>
      </c>
      <c r="CB23" s="99">
        <f t="shared" si="0"/>
        <v>1.2812073381414538E-3</v>
      </c>
    </row>
    <row r="24" spans="1:89" s="22" customFormat="1" ht="16.5" customHeight="1" x14ac:dyDescent="0.2">
      <c r="A24" s="6" t="s">
        <v>24</v>
      </c>
      <c r="B24" s="10" t="s">
        <v>12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101"/>
      <c r="CB24" s="99"/>
      <c r="CC24" s="3"/>
      <c r="CD24" s="18"/>
      <c r="CE24" s="18"/>
      <c r="CF24" s="3"/>
      <c r="CG24" s="3"/>
      <c r="CH24" s="3"/>
      <c r="CI24" s="3"/>
      <c r="CJ24" s="3"/>
      <c r="CK24" s="3"/>
    </row>
    <row r="25" spans="1:89" ht="12" customHeight="1" x14ac:dyDescent="0.2">
      <c r="A25" s="11" t="s">
        <v>17</v>
      </c>
      <c r="B25" s="6" t="s">
        <v>9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 t="s">
        <v>65</v>
      </c>
      <c r="AE25" s="4" t="s">
        <v>65</v>
      </c>
      <c r="AF25" s="4" t="s">
        <v>65</v>
      </c>
      <c r="AG25" s="4" t="s">
        <v>65</v>
      </c>
      <c r="AH25" s="4" t="s">
        <v>65</v>
      </c>
      <c r="AI25" s="4" t="s">
        <v>65</v>
      </c>
      <c r="AJ25" s="4" t="s">
        <v>65</v>
      </c>
      <c r="AK25" s="4" t="s">
        <v>65</v>
      </c>
      <c r="AL25" s="4" t="s">
        <v>65</v>
      </c>
      <c r="AM25" s="4" t="s">
        <v>65</v>
      </c>
      <c r="AN25" s="4" t="s">
        <v>65</v>
      </c>
      <c r="AO25" s="4" t="s">
        <v>65</v>
      </c>
      <c r="AP25" s="4" t="s">
        <v>65</v>
      </c>
      <c r="AQ25" s="4" t="s">
        <v>65</v>
      </c>
      <c r="AR25" s="4" t="s">
        <v>65</v>
      </c>
      <c r="AS25" s="4" t="s">
        <v>65</v>
      </c>
      <c r="AT25" s="4" t="s">
        <v>65</v>
      </c>
      <c r="AU25" s="4" t="s">
        <v>65</v>
      </c>
      <c r="AV25" s="4" t="s">
        <v>65</v>
      </c>
      <c r="AW25" s="4" t="s">
        <v>65</v>
      </c>
      <c r="AX25" s="4" t="s">
        <v>65</v>
      </c>
      <c r="AY25" s="4" t="s">
        <v>65</v>
      </c>
      <c r="AZ25" s="4" t="e">
        <v>#VALUE!</v>
      </c>
      <c r="BA25" s="4">
        <v>1887</v>
      </c>
      <c r="BB25" s="4">
        <v>1986</v>
      </c>
      <c r="BC25" s="4">
        <v>2030</v>
      </c>
      <c r="BD25" s="4">
        <v>2039</v>
      </c>
      <c r="BE25" s="4">
        <v>2093</v>
      </c>
      <c r="BF25" s="4">
        <v>2074</v>
      </c>
      <c r="BG25" s="4">
        <v>2101</v>
      </c>
      <c r="BH25" s="4">
        <v>2072</v>
      </c>
      <c r="BI25" s="4">
        <v>2098</v>
      </c>
      <c r="BJ25" s="4">
        <v>2025</v>
      </c>
      <c r="BK25" s="4">
        <v>1987</v>
      </c>
      <c r="BL25" s="4">
        <v>1948</v>
      </c>
      <c r="BM25" s="4">
        <v>1901</v>
      </c>
      <c r="BN25" s="4">
        <v>1909</v>
      </c>
      <c r="BO25" s="4">
        <v>1816</v>
      </c>
      <c r="BP25" s="4">
        <v>1800</v>
      </c>
      <c r="BQ25" s="4">
        <v>1747</v>
      </c>
      <c r="BR25" s="4">
        <v>1725</v>
      </c>
      <c r="BS25" s="4">
        <v>1679</v>
      </c>
      <c r="BT25" s="4">
        <v>1640</v>
      </c>
      <c r="BU25" s="4">
        <v>1591</v>
      </c>
      <c r="BV25" s="4">
        <v>1594</v>
      </c>
      <c r="BW25" s="4">
        <v>1601</v>
      </c>
      <c r="BX25" s="4">
        <v>1583</v>
      </c>
      <c r="BY25" s="4">
        <v>1639</v>
      </c>
      <c r="BZ25" s="4">
        <v>2115</v>
      </c>
      <c r="CA25" s="23">
        <f t="shared" si="6"/>
        <v>0.29042098840756558</v>
      </c>
      <c r="CB25" s="99">
        <f t="shared" si="0"/>
        <v>1.9902066994858796E-2</v>
      </c>
    </row>
    <row r="26" spans="1:89" ht="13.5" customHeight="1" x14ac:dyDescent="0.2">
      <c r="A26" s="11" t="s">
        <v>22</v>
      </c>
      <c r="B26" s="11" t="s">
        <v>10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 t="s">
        <v>65</v>
      </c>
      <c r="AE26" s="4" t="s">
        <v>65</v>
      </c>
      <c r="AF26" s="4" t="s">
        <v>65</v>
      </c>
      <c r="AG26" s="4" t="s">
        <v>65</v>
      </c>
      <c r="AH26" s="4" t="s">
        <v>65</v>
      </c>
      <c r="AI26" s="4" t="s">
        <v>65</v>
      </c>
      <c r="AJ26" s="4" t="s">
        <v>65</v>
      </c>
      <c r="AK26" s="4" t="s">
        <v>65</v>
      </c>
      <c r="AL26" s="4" t="s">
        <v>65</v>
      </c>
      <c r="AM26" s="4" t="s">
        <v>65</v>
      </c>
      <c r="AN26" s="4" t="s">
        <v>65</v>
      </c>
      <c r="AO26" s="4" t="s">
        <v>65</v>
      </c>
      <c r="AP26" s="4" t="s">
        <v>65</v>
      </c>
      <c r="AQ26" s="4" t="s">
        <v>65</v>
      </c>
      <c r="AR26" s="4" t="s">
        <v>65</v>
      </c>
      <c r="AS26" s="4" t="s">
        <v>65</v>
      </c>
      <c r="AT26" s="4" t="s">
        <v>65</v>
      </c>
      <c r="AU26" s="4" t="s">
        <v>65</v>
      </c>
      <c r="AV26" s="4" t="s">
        <v>65</v>
      </c>
      <c r="AW26" s="20" t="s">
        <v>65</v>
      </c>
      <c r="AX26" s="20" t="s">
        <v>65</v>
      </c>
      <c r="AY26" s="20" t="s">
        <v>65</v>
      </c>
      <c r="AZ26" s="20" t="e">
        <v>#VALUE!</v>
      </c>
      <c r="BA26" s="20">
        <v>1028.6073131955484</v>
      </c>
      <c r="BB26" s="20">
        <v>1050.9828801611279</v>
      </c>
      <c r="BC26" s="20">
        <v>1055.9433497536945</v>
      </c>
      <c r="BD26" s="20">
        <v>1092.7013241785189</v>
      </c>
      <c r="BE26" s="20">
        <v>1099.9827998088867</v>
      </c>
      <c r="BF26" s="20">
        <v>1130.937319189971</v>
      </c>
      <c r="BG26" s="20">
        <v>1133.351261304141</v>
      </c>
      <c r="BH26" s="20">
        <v>1158.9724903474903</v>
      </c>
      <c r="BI26" s="20">
        <v>1155.2826501429934</v>
      </c>
      <c r="BJ26" s="20">
        <v>1188.2088888888889</v>
      </c>
      <c r="BK26" s="20">
        <v>1195.9104177151485</v>
      </c>
      <c r="BL26" s="20">
        <v>1233.4496919917865</v>
      </c>
      <c r="BM26" s="20">
        <v>1237.5791688584954</v>
      </c>
      <c r="BN26" s="20">
        <v>1260.4929282346779</v>
      </c>
      <c r="BO26" s="20">
        <v>1264.8370044052863</v>
      </c>
      <c r="BP26" s="20">
        <v>1267.7272222222221</v>
      </c>
      <c r="BQ26" s="20">
        <v>1264.6279336004579</v>
      </c>
      <c r="BR26" s="20">
        <v>1275.193043478261</v>
      </c>
      <c r="BS26" s="20">
        <v>1274.4550327575937</v>
      </c>
      <c r="BT26" s="20">
        <v>1270.7189024390245</v>
      </c>
      <c r="BU26" s="20">
        <v>1278.541797611565</v>
      </c>
      <c r="BV26" s="20">
        <v>1289.2685069008783</v>
      </c>
      <c r="BW26" s="20">
        <v>1289.2473454091194</v>
      </c>
      <c r="BX26" s="20">
        <v>1301.0764371446619</v>
      </c>
      <c r="BY26" s="20">
        <v>1305.4923733984137</v>
      </c>
      <c r="BZ26" s="20">
        <v>1334.8307328605201</v>
      </c>
      <c r="CA26" s="23">
        <f t="shared" si="6"/>
        <v>2.2473022485557503E-2</v>
      </c>
      <c r="CB26" s="99">
        <f t="shared" si="0"/>
        <v>5.1971206265176749E-3</v>
      </c>
    </row>
    <row r="27" spans="1:89" ht="13.5" hidden="1" customHeight="1" outlineLevel="1" x14ac:dyDescent="0.2">
      <c r="A27" s="6" t="s">
        <v>19</v>
      </c>
      <c r="B27" s="6" t="s">
        <v>2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23"/>
      <c r="CB27" s="92" t="str">
        <f t="shared" si="0"/>
        <v>–</v>
      </c>
    </row>
    <row r="28" spans="1:89" ht="13.5" hidden="1" customHeight="1" outlineLevel="1" x14ac:dyDescent="0.2">
      <c r="A28" s="6" t="s">
        <v>17</v>
      </c>
      <c r="B28" s="6" t="s">
        <v>63</v>
      </c>
      <c r="C28" s="61" t="e">
        <v>#VALUE!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 t="s">
        <v>64</v>
      </c>
      <c r="AE28" s="62" t="s">
        <v>64</v>
      </c>
      <c r="AF28" s="62" t="s">
        <v>64</v>
      </c>
      <c r="AG28" s="62" t="s">
        <v>64</v>
      </c>
      <c r="AH28" s="62" t="s">
        <v>64</v>
      </c>
      <c r="AI28" s="62" t="s">
        <v>64</v>
      </c>
      <c r="AJ28" s="62" t="s">
        <v>64</v>
      </c>
      <c r="AK28" s="62" t="s">
        <v>64</v>
      </c>
      <c r="AL28" s="62" t="s">
        <v>64</v>
      </c>
      <c r="AM28" s="62" t="s">
        <v>64</v>
      </c>
      <c r="AN28" s="62" t="s">
        <v>64</v>
      </c>
      <c r="AO28" s="62" t="s">
        <v>64</v>
      </c>
      <c r="AP28" s="62" t="s">
        <v>64</v>
      </c>
      <c r="AQ28" s="62" t="s">
        <v>64</v>
      </c>
      <c r="AR28" s="62">
        <v>26002</v>
      </c>
      <c r="AS28" s="62">
        <v>24654</v>
      </c>
      <c r="AT28" s="62">
        <v>23600</v>
      </c>
      <c r="AU28" s="62">
        <v>22896</v>
      </c>
      <c r="AV28" s="62">
        <v>22498</v>
      </c>
      <c r="AW28" s="4">
        <v>21246</v>
      </c>
      <c r="AX28" s="4">
        <v>21432</v>
      </c>
      <c r="AY28" s="4">
        <v>21212</v>
      </c>
      <c r="AZ28" s="4">
        <v>21122</v>
      </c>
      <c r="BA28" s="4">
        <v>21367</v>
      </c>
      <c r="BB28" s="4">
        <v>21656</v>
      </c>
      <c r="BC28" s="4">
        <v>21632</v>
      </c>
      <c r="BD28" s="4">
        <v>21929</v>
      </c>
      <c r="BE28" s="4">
        <v>21804</v>
      </c>
      <c r="BF28" s="4">
        <v>21588</v>
      </c>
      <c r="BG28" s="4">
        <v>21676</v>
      </c>
      <c r="BH28" s="4">
        <v>21367</v>
      </c>
      <c r="BI28" s="4">
        <v>20892</v>
      </c>
      <c r="BJ28" s="4">
        <v>20563</v>
      </c>
      <c r="BK28" s="4">
        <v>20195</v>
      </c>
      <c r="BL28" s="4">
        <v>20072</v>
      </c>
      <c r="BM28" s="4">
        <v>19685</v>
      </c>
      <c r="BN28" s="4">
        <v>19168</v>
      </c>
      <c r="BO28" s="4">
        <v>18709</v>
      </c>
      <c r="BP28" s="4">
        <v>18321</v>
      </c>
      <c r="BQ28" s="4">
        <v>17932</v>
      </c>
      <c r="BR28" s="4">
        <v>17667</v>
      </c>
      <c r="BS28" s="4">
        <v>17177</v>
      </c>
      <c r="BT28" s="4">
        <v>16791</v>
      </c>
      <c r="BU28" s="4">
        <v>16400</v>
      </c>
      <c r="BV28" s="4">
        <v>16000</v>
      </c>
      <c r="BW28" s="4">
        <v>15807</v>
      </c>
      <c r="BX28" s="4">
        <v>15784</v>
      </c>
      <c r="BY28" s="4">
        <v>15308</v>
      </c>
      <c r="BZ28" s="4">
        <v>15022</v>
      </c>
      <c r="CA28" s="23">
        <f t="shared" si="6"/>
        <v>-1.8683041546903579E-2</v>
      </c>
      <c r="CB28" s="92">
        <f t="shared" si="0"/>
        <v>-1.9625199421346134E-2</v>
      </c>
    </row>
    <row r="29" spans="1:89" ht="13.5" hidden="1" customHeight="1" outlineLevel="1" x14ac:dyDescent="0.2">
      <c r="A29" s="11" t="s">
        <v>22</v>
      </c>
      <c r="B29" s="11" t="s">
        <v>10</v>
      </c>
      <c r="C29" s="63" t="e">
        <v>#VALUE!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 t="s">
        <v>64</v>
      </c>
      <c r="AE29" s="64" t="s">
        <v>64</v>
      </c>
      <c r="AF29" s="64" t="s">
        <v>64</v>
      </c>
      <c r="AG29" s="64" t="s">
        <v>64</v>
      </c>
      <c r="AH29" s="64" t="s">
        <v>64</v>
      </c>
      <c r="AI29" s="64" t="s">
        <v>64</v>
      </c>
      <c r="AJ29" s="64" t="s">
        <v>64</v>
      </c>
      <c r="AK29" s="64" t="s">
        <v>64</v>
      </c>
      <c r="AL29" s="64" t="s">
        <v>64</v>
      </c>
      <c r="AM29" s="64" t="s">
        <v>64</v>
      </c>
      <c r="AN29" s="64" t="s">
        <v>64</v>
      </c>
      <c r="AO29" s="64" t="s">
        <v>64</v>
      </c>
      <c r="AP29" s="64" t="s">
        <v>64</v>
      </c>
      <c r="AQ29" s="64" t="s">
        <v>64</v>
      </c>
      <c r="AR29" s="64">
        <v>521.92139066225673</v>
      </c>
      <c r="AS29" s="64">
        <v>554.79840999432145</v>
      </c>
      <c r="AT29" s="64">
        <v>552.66949152542372</v>
      </c>
      <c r="AU29" s="64">
        <v>619.80258560447237</v>
      </c>
      <c r="AV29" s="64">
        <v>654.05813850120012</v>
      </c>
      <c r="AW29" s="24">
        <v>650.72488939094421</v>
      </c>
      <c r="AX29" s="24">
        <v>672.14664986935418</v>
      </c>
      <c r="AY29" s="24">
        <v>670.6525551574581</v>
      </c>
      <c r="AZ29" s="24">
        <v>684.94385001420324</v>
      </c>
      <c r="BA29" s="24">
        <v>683.10839144475131</v>
      </c>
      <c r="BB29" s="24">
        <v>686.61576468415217</v>
      </c>
      <c r="BC29" s="24">
        <v>683.22693232248525</v>
      </c>
      <c r="BD29" s="24">
        <v>694.98139450043323</v>
      </c>
      <c r="BE29" s="24">
        <v>691.59392771968442</v>
      </c>
      <c r="BF29" s="24">
        <v>706.33662219751704</v>
      </c>
      <c r="BG29" s="24">
        <v>703.80517623177707</v>
      </c>
      <c r="BH29" s="24">
        <v>716.96663078579115</v>
      </c>
      <c r="BI29" s="24">
        <v>714.53977599080986</v>
      </c>
      <c r="BJ29" s="24">
        <v>731.4912707289792</v>
      </c>
      <c r="BK29" s="24">
        <v>728.99247338450107</v>
      </c>
      <c r="BL29" s="24">
        <v>749.00039856516537</v>
      </c>
      <c r="BM29" s="24">
        <v>744.89123698247408</v>
      </c>
      <c r="BN29" s="24">
        <v>753.4764190317195</v>
      </c>
      <c r="BO29" s="24">
        <v>749.64674755465285</v>
      </c>
      <c r="BP29" s="24">
        <v>751.39435620326401</v>
      </c>
      <c r="BQ29" s="24">
        <v>748.87513941556995</v>
      </c>
      <c r="BR29" s="24">
        <v>748.98720778853226</v>
      </c>
      <c r="BS29" s="24">
        <v>747.60377248646444</v>
      </c>
      <c r="BT29" s="24">
        <v>746.77017449824314</v>
      </c>
      <c r="BU29" s="24">
        <v>743.28829268292668</v>
      </c>
      <c r="BV29" s="24">
        <v>747.16343749999987</v>
      </c>
      <c r="BW29" s="24">
        <v>744.33934332890487</v>
      </c>
      <c r="BX29" s="24">
        <v>747.52730613279266</v>
      </c>
      <c r="BY29" s="24">
        <v>744.86203292396135</v>
      </c>
      <c r="BZ29" s="24">
        <v>759.64884835574492</v>
      </c>
      <c r="CA29" s="23">
        <f t="shared" si="6"/>
        <v>1.9851750764819914E-2</v>
      </c>
      <c r="CB29" s="92">
        <f t="shared" si="0"/>
        <v>1.1175238915183041E-3</v>
      </c>
    </row>
    <row r="30" spans="1:89" ht="13.5" hidden="1" customHeight="1" outlineLevel="1" x14ac:dyDescent="0.2">
      <c r="A30" s="6" t="s">
        <v>20</v>
      </c>
      <c r="B30" s="6" t="s">
        <v>3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23"/>
      <c r="CB30" s="92" t="str">
        <f t="shared" si="0"/>
        <v>–</v>
      </c>
    </row>
    <row r="31" spans="1:89" ht="13.5" hidden="1" customHeight="1" outlineLevel="1" x14ac:dyDescent="0.2">
      <c r="A31" s="6" t="s">
        <v>17</v>
      </c>
      <c r="B31" s="6" t="s">
        <v>63</v>
      </c>
      <c r="C31" s="61" t="s">
        <v>65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 t="s">
        <v>64</v>
      </c>
      <c r="AE31" s="62" t="s">
        <v>64</v>
      </c>
      <c r="AF31" s="62" t="s">
        <v>64</v>
      </c>
      <c r="AG31" s="62" t="s">
        <v>64</v>
      </c>
      <c r="AH31" s="62" t="s">
        <v>64</v>
      </c>
      <c r="AI31" s="62" t="s">
        <v>64</v>
      </c>
      <c r="AJ31" s="62" t="s">
        <v>64</v>
      </c>
      <c r="AK31" s="62" t="s">
        <v>64</v>
      </c>
      <c r="AL31" s="62" t="s">
        <v>64</v>
      </c>
      <c r="AM31" s="62" t="s">
        <v>64</v>
      </c>
      <c r="AN31" s="62" t="s">
        <v>64</v>
      </c>
      <c r="AO31" s="62" t="s">
        <v>64</v>
      </c>
      <c r="AP31" s="62" t="s">
        <v>64</v>
      </c>
      <c r="AQ31" s="62" t="s">
        <v>64</v>
      </c>
      <c r="AR31" s="62">
        <v>7705</v>
      </c>
      <c r="AS31" s="62">
        <v>7507</v>
      </c>
      <c r="AT31" s="62">
        <v>7278</v>
      </c>
      <c r="AU31" s="62">
        <v>7154</v>
      </c>
      <c r="AV31" s="62">
        <v>7077</v>
      </c>
      <c r="AW31" s="4">
        <v>6492</v>
      </c>
      <c r="AX31" s="4">
        <v>6819</v>
      </c>
      <c r="AY31" s="4">
        <v>6793</v>
      </c>
      <c r="AZ31" s="4">
        <v>6850</v>
      </c>
      <c r="BA31" s="4">
        <v>7196</v>
      </c>
      <c r="BB31" s="4">
        <v>7431</v>
      </c>
      <c r="BC31" s="4">
        <v>7429</v>
      </c>
      <c r="BD31" s="4">
        <v>7669</v>
      </c>
      <c r="BE31" s="4">
        <v>7644</v>
      </c>
      <c r="BF31" s="4">
        <v>7577</v>
      </c>
      <c r="BG31" s="4">
        <v>7620</v>
      </c>
      <c r="BH31" s="4">
        <v>7571</v>
      </c>
      <c r="BI31" s="4">
        <v>7638</v>
      </c>
      <c r="BJ31" s="4">
        <v>7563</v>
      </c>
      <c r="BK31" s="4">
        <v>7450</v>
      </c>
      <c r="BL31" s="4">
        <v>7325</v>
      </c>
      <c r="BM31" s="4">
        <v>7184</v>
      </c>
      <c r="BN31" s="4">
        <v>7128</v>
      </c>
      <c r="BO31" s="4">
        <v>6962</v>
      </c>
      <c r="BP31" s="4">
        <v>6772</v>
      </c>
      <c r="BQ31" s="4">
        <v>6663</v>
      </c>
      <c r="BR31" s="4">
        <v>6528</v>
      </c>
      <c r="BS31" s="4">
        <v>6336</v>
      </c>
      <c r="BT31" s="4">
        <v>6238</v>
      </c>
      <c r="BU31" s="4">
        <v>6080</v>
      </c>
      <c r="BV31" s="4">
        <v>5952</v>
      </c>
      <c r="BW31" s="4">
        <v>5856</v>
      </c>
      <c r="BX31" s="4">
        <v>5803</v>
      </c>
      <c r="BY31" s="4">
        <v>5698</v>
      </c>
      <c r="BZ31" s="4">
        <v>5648</v>
      </c>
      <c r="CA31" s="23">
        <f t="shared" si="6"/>
        <v>-8.775008775008775E-3</v>
      </c>
      <c r="CB31" s="92">
        <f t="shared" si="0"/>
        <v>-1.7966570747538116E-2</v>
      </c>
    </row>
    <row r="32" spans="1:89" ht="13.5" hidden="1" customHeight="1" outlineLevel="1" x14ac:dyDescent="0.2">
      <c r="A32" s="11" t="s">
        <v>22</v>
      </c>
      <c r="B32" s="6" t="s">
        <v>10</v>
      </c>
      <c r="C32" s="63" t="e">
        <v>#VALUE!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 t="s">
        <v>64</v>
      </c>
      <c r="AE32" s="64" t="s">
        <v>64</v>
      </c>
      <c r="AF32" s="64" t="s">
        <v>64</v>
      </c>
      <c r="AG32" s="64" t="s">
        <v>64</v>
      </c>
      <c r="AH32" s="64" t="s">
        <v>64</v>
      </c>
      <c r="AI32" s="64" t="s">
        <v>64</v>
      </c>
      <c r="AJ32" s="64" t="s">
        <v>64</v>
      </c>
      <c r="AK32" s="64" t="s">
        <v>64</v>
      </c>
      <c r="AL32" s="64" t="s">
        <v>64</v>
      </c>
      <c r="AM32" s="64" t="s">
        <v>64</v>
      </c>
      <c r="AN32" s="64" t="s">
        <v>64</v>
      </c>
      <c r="AO32" s="64" t="s">
        <v>64</v>
      </c>
      <c r="AP32" s="64" t="s">
        <v>64</v>
      </c>
      <c r="AQ32" s="64" t="s">
        <v>64</v>
      </c>
      <c r="AR32" s="64">
        <v>331.21349772874754</v>
      </c>
      <c r="AS32" s="64">
        <v>353.2702810710004</v>
      </c>
      <c r="AT32" s="64">
        <v>352.56938719428416</v>
      </c>
      <c r="AU32" s="64">
        <v>395.72267263069614</v>
      </c>
      <c r="AV32" s="64">
        <v>422.63671047053839</v>
      </c>
      <c r="AW32" s="4">
        <v>427.17082563154651</v>
      </c>
      <c r="AX32" s="4">
        <v>443.38656694529988</v>
      </c>
      <c r="AY32" s="4">
        <v>446.49551008390989</v>
      </c>
      <c r="AZ32" s="4">
        <v>487.85737226277365</v>
      </c>
      <c r="BA32" s="4">
        <v>497.23360200111171</v>
      </c>
      <c r="BB32" s="4">
        <v>508.63302381913604</v>
      </c>
      <c r="BC32" s="4">
        <v>514.64961636828639</v>
      </c>
      <c r="BD32" s="4">
        <v>532.09544921110967</v>
      </c>
      <c r="BE32" s="4">
        <v>535.21310832025119</v>
      </c>
      <c r="BF32" s="4">
        <v>551.12128810875015</v>
      </c>
      <c r="BG32" s="4">
        <v>553.87834645669295</v>
      </c>
      <c r="BH32" s="4">
        <v>568.69594505349357</v>
      </c>
      <c r="BI32" s="4">
        <v>570.34354543074119</v>
      </c>
      <c r="BJ32" s="4">
        <v>586.88258627528762</v>
      </c>
      <c r="BK32" s="4">
        <v>587.5636241610739</v>
      </c>
      <c r="BL32" s="4">
        <v>605.69269624573383</v>
      </c>
      <c r="BM32" s="4">
        <v>608.58699888641422</v>
      </c>
      <c r="BN32" s="4">
        <v>620.59175084175081</v>
      </c>
      <c r="BO32" s="4">
        <v>623.32677391554148</v>
      </c>
      <c r="BP32" s="4">
        <v>624.8419964559954</v>
      </c>
      <c r="BQ32" s="4">
        <v>625.32462854570008</v>
      </c>
      <c r="BR32" s="4">
        <v>630.57245710784309</v>
      </c>
      <c r="BS32" s="4">
        <v>632.26672979797979</v>
      </c>
      <c r="BT32" s="4">
        <v>631.78053863417756</v>
      </c>
      <c r="BU32" s="4">
        <v>634.0449013157895</v>
      </c>
      <c r="BV32" s="4">
        <v>638.78713037634407</v>
      </c>
      <c r="BW32" s="4">
        <v>638.04525273224044</v>
      </c>
      <c r="BX32" s="4">
        <v>645.52162674478723</v>
      </c>
      <c r="BY32" s="4">
        <v>646.8648648648649</v>
      </c>
      <c r="BZ32" s="4">
        <v>661.91483711048159</v>
      </c>
      <c r="CA32" s="23">
        <f t="shared" si="6"/>
        <v>2.3266022106117546E-2</v>
      </c>
      <c r="CB32" s="92">
        <f t="shared" si="0"/>
        <v>5.804902979826174E-3</v>
      </c>
    </row>
    <row r="33" spans="1:89" ht="13.5" hidden="1" customHeight="1" outlineLevel="1" x14ac:dyDescent="0.2">
      <c r="A33" s="6" t="s">
        <v>21</v>
      </c>
      <c r="B33" s="6" t="s">
        <v>13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23"/>
      <c r="CB33" s="92" t="str">
        <f t="shared" si="0"/>
        <v>–</v>
      </c>
    </row>
    <row r="34" spans="1:89" ht="13.5" hidden="1" customHeight="1" outlineLevel="1" x14ac:dyDescent="0.2">
      <c r="A34" s="6" t="s">
        <v>17</v>
      </c>
      <c r="B34" s="6" t="s">
        <v>63</v>
      </c>
      <c r="C34" s="61" t="e">
        <v>#VALUE!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>
        <v>1354</v>
      </c>
      <c r="AE34" s="62">
        <v>1344</v>
      </c>
      <c r="AF34" s="62">
        <v>1258</v>
      </c>
      <c r="AG34" s="62">
        <v>1134</v>
      </c>
      <c r="AH34" s="62">
        <v>1183</v>
      </c>
      <c r="AI34" s="62">
        <v>1157</v>
      </c>
      <c r="AJ34" s="62">
        <v>1184</v>
      </c>
      <c r="AK34" s="62">
        <v>1141</v>
      </c>
      <c r="AL34" s="62">
        <v>1154</v>
      </c>
      <c r="AM34" s="62">
        <v>1047</v>
      </c>
      <c r="AN34" s="62">
        <v>1012</v>
      </c>
      <c r="AO34" s="62">
        <v>948</v>
      </c>
      <c r="AP34" s="62">
        <v>907</v>
      </c>
      <c r="AQ34" s="62">
        <v>827</v>
      </c>
      <c r="AR34" s="62">
        <v>756</v>
      </c>
      <c r="AS34" s="62">
        <v>693</v>
      </c>
      <c r="AT34" s="62">
        <v>667</v>
      </c>
      <c r="AU34" s="62">
        <v>616</v>
      </c>
      <c r="AV34" s="62">
        <v>609</v>
      </c>
      <c r="AW34" s="4">
        <v>565</v>
      </c>
      <c r="AX34" s="4">
        <v>594</v>
      </c>
      <c r="AY34" s="4">
        <v>616</v>
      </c>
      <c r="AZ34" s="4">
        <v>568</v>
      </c>
      <c r="BA34" s="4">
        <v>474</v>
      </c>
      <c r="BB34" s="4">
        <v>399</v>
      </c>
      <c r="BC34" s="4">
        <v>347</v>
      </c>
      <c r="BD34" s="4">
        <v>311</v>
      </c>
      <c r="BE34" s="4">
        <v>271</v>
      </c>
      <c r="BF34" s="4">
        <v>233</v>
      </c>
      <c r="BG34" s="4">
        <v>197</v>
      </c>
      <c r="BH34" s="4">
        <v>160</v>
      </c>
      <c r="BI34" s="4">
        <v>131</v>
      </c>
      <c r="BJ34" s="4">
        <v>104</v>
      </c>
      <c r="BK34" s="4">
        <v>99</v>
      </c>
      <c r="BL34" s="4">
        <v>82</v>
      </c>
      <c r="BM34" s="4">
        <v>68</v>
      </c>
      <c r="BN34" s="4">
        <v>61</v>
      </c>
      <c r="BO34" s="4">
        <v>43</v>
      </c>
      <c r="BP34" s="4">
        <v>38</v>
      </c>
      <c r="BQ34" s="4">
        <v>37</v>
      </c>
      <c r="BR34" s="4">
        <v>31</v>
      </c>
      <c r="BS34" s="4">
        <v>27</v>
      </c>
      <c r="BT34" s="4">
        <v>26</v>
      </c>
      <c r="BU34" s="4">
        <v>28</v>
      </c>
      <c r="BV34" s="4">
        <v>31</v>
      </c>
      <c r="BW34" s="4">
        <v>25</v>
      </c>
      <c r="BX34" s="4">
        <v>18</v>
      </c>
      <c r="BY34" s="4">
        <v>24</v>
      </c>
      <c r="BZ34" s="4">
        <v>25</v>
      </c>
      <c r="CA34" s="23">
        <f t="shared" si="6"/>
        <v>4.1666666666666664E-2</v>
      </c>
      <c r="CB34" s="92">
        <f t="shared" si="0"/>
        <v>-2.6902969976823964E-2</v>
      </c>
    </row>
    <row r="35" spans="1:89" ht="13.5" hidden="1" customHeight="1" outlineLevel="1" x14ac:dyDescent="0.2">
      <c r="A35" s="11" t="s">
        <v>22</v>
      </c>
      <c r="B35" s="11" t="s">
        <v>10</v>
      </c>
      <c r="C35" s="63" t="e">
        <v>#VALUE!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>
        <v>496.3072378138848</v>
      </c>
      <c r="AE35" s="64">
        <v>501.48809523809524</v>
      </c>
      <c r="AF35" s="64">
        <v>534.18124006359301</v>
      </c>
      <c r="AG35" s="64">
        <v>537.91887125220455</v>
      </c>
      <c r="AH35" s="64">
        <v>537.61622992392222</v>
      </c>
      <c r="AI35" s="64">
        <v>564.39066551426106</v>
      </c>
      <c r="AJ35" s="64">
        <v>563.34459459459458</v>
      </c>
      <c r="AK35" s="64">
        <v>633.65468886941278</v>
      </c>
      <c r="AL35" s="64">
        <v>626.51646447140376</v>
      </c>
      <c r="AM35" s="64">
        <v>695.31996179560645</v>
      </c>
      <c r="AN35" s="64">
        <v>694.66403162055337</v>
      </c>
      <c r="AO35" s="64">
        <v>719.40928270042195</v>
      </c>
      <c r="AP35" s="64">
        <v>710.03307607497243</v>
      </c>
      <c r="AQ35" s="64">
        <v>737.60580411124545</v>
      </c>
      <c r="AR35" s="64">
        <v>731.48148148148152</v>
      </c>
      <c r="AS35" s="64">
        <v>772.00577200577197</v>
      </c>
      <c r="AT35" s="64">
        <v>763.11844077961018</v>
      </c>
      <c r="AU35" s="64">
        <v>850.64935064935059</v>
      </c>
      <c r="AV35" s="64">
        <v>909.68801313628899</v>
      </c>
      <c r="AW35" s="24">
        <v>897.42477876106182</v>
      </c>
      <c r="AX35" s="24">
        <v>929.3754208754209</v>
      </c>
      <c r="AY35" s="24">
        <v>930.86038961038957</v>
      </c>
      <c r="AZ35" s="24">
        <v>938.38908450704241</v>
      </c>
      <c r="BA35" s="24">
        <v>942.59915611814347</v>
      </c>
      <c r="BB35" s="24">
        <v>935.50626566416042</v>
      </c>
      <c r="BC35" s="24">
        <v>930.18731988472621</v>
      </c>
      <c r="BD35" s="24">
        <v>957.28617363344051</v>
      </c>
      <c r="BE35" s="24">
        <v>954.02583025830245</v>
      </c>
      <c r="BF35" s="24">
        <v>970.85407725321897</v>
      </c>
      <c r="BG35" s="24">
        <v>960.20304568527922</v>
      </c>
      <c r="BH35" s="24">
        <v>988.65625</v>
      </c>
      <c r="BI35" s="24">
        <v>975.54961832061065</v>
      </c>
      <c r="BJ35" s="24">
        <v>1009.1634615384615</v>
      </c>
      <c r="BK35" s="24">
        <v>989.969696969697</v>
      </c>
      <c r="BL35" s="24">
        <v>1005.7073170731708</v>
      </c>
      <c r="BM35" s="24">
        <v>997.11764705882354</v>
      </c>
      <c r="BN35" s="24">
        <v>1036.0655737704919</v>
      </c>
      <c r="BO35" s="24">
        <v>1033.5348837209303</v>
      </c>
      <c r="BP35" s="24">
        <v>1078.8157894736844</v>
      </c>
      <c r="BQ35" s="24">
        <v>1016.4864864864865</v>
      </c>
      <c r="BR35" s="24">
        <v>980.67741935483855</v>
      </c>
      <c r="BS35" s="24">
        <v>940.33333333333348</v>
      </c>
      <c r="BT35" s="24">
        <v>906.30769230769226</v>
      </c>
      <c r="BU35" s="24">
        <v>871.57142857142867</v>
      </c>
      <c r="BV35" s="24">
        <v>881.64516129032256</v>
      </c>
      <c r="BW35" s="24">
        <v>873.88</v>
      </c>
      <c r="BX35" s="24">
        <v>854.61111111111109</v>
      </c>
      <c r="BY35" s="24">
        <v>782.875</v>
      </c>
      <c r="BZ35" s="24">
        <v>838.92000000000019</v>
      </c>
      <c r="CA35" s="23">
        <f t="shared" si="6"/>
        <v>7.1588695513332509E-2</v>
      </c>
      <c r="CB35" s="92">
        <f t="shared" si="0"/>
        <v>-2.4030546576320651E-2</v>
      </c>
    </row>
    <row r="36" spans="1:89" s="22" customFormat="1" ht="16.5" customHeight="1" collapsed="1" x14ac:dyDescent="0.2">
      <c r="A36" s="6" t="s">
        <v>29</v>
      </c>
      <c r="B36" s="10" t="s">
        <v>14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101"/>
      <c r="CB36" s="92"/>
      <c r="CC36" s="3"/>
      <c r="CD36" s="18"/>
      <c r="CE36" s="18"/>
      <c r="CF36" s="3"/>
      <c r="CG36" s="3"/>
      <c r="CH36" s="3"/>
      <c r="CI36" s="3"/>
      <c r="CJ36" s="3"/>
      <c r="CK36" s="3"/>
    </row>
    <row r="37" spans="1:89" ht="12" customHeight="1" x14ac:dyDescent="0.2">
      <c r="A37" s="6" t="s">
        <v>17</v>
      </c>
      <c r="B37" s="6" t="s">
        <v>63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>
        <v>50437</v>
      </c>
      <c r="AE37" s="62">
        <v>49986</v>
      </c>
      <c r="AF37" s="62">
        <v>49138</v>
      </c>
      <c r="AG37" s="62">
        <v>48071</v>
      </c>
      <c r="AH37" s="62">
        <v>48773</v>
      </c>
      <c r="AI37" s="62">
        <v>47458</v>
      </c>
      <c r="AJ37" s="62">
        <v>46776</v>
      </c>
      <c r="AK37" s="62">
        <v>45552</v>
      </c>
      <c r="AL37" s="62">
        <v>44747</v>
      </c>
      <c r="AM37" s="62">
        <v>43349</v>
      </c>
      <c r="AN37" s="62">
        <v>41678</v>
      </c>
      <c r="AO37" s="62">
        <v>39801</v>
      </c>
      <c r="AP37" s="62">
        <v>37881</v>
      </c>
      <c r="AQ37" s="62">
        <v>36320</v>
      </c>
      <c r="AR37" s="62">
        <v>34463</v>
      </c>
      <c r="AS37" s="62">
        <v>32854</v>
      </c>
      <c r="AT37" s="62">
        <v>31545</v>
      </c>
      <c r="AU37" s="62">
        <v>30666</v>
      </c>
      <c r="AV37" s="62">
        <v>30184</v>
      </c>
      <c r="AW37" s="4">
        <f>AW28+AW31+AW34</f>
        <v>28303</v>
      </c>
      <c r="AX37" s="4">
        <f t="shared" ref="AX37:AZ37" si="7">AX28+AX31+AX34</f>
        <v>28845</v>
      </c>
      <c r="AY37" s="4">
        <f t="shared" si="7"/>
        <v>28621</v>
      </c>
      <c r="AZ37" s="4">
        <f t="shared" si="7"/>
        <v>28540</v>
      </c>
      <c r="BA37" s="4">
        <f>BA28+BA31+BA34</f>
        <v>29037</v>
      </c>
      <c r="BB37" s="4">
        <f t="shared" ref="BB37" si="8">BB28+BB31+BB34</f>
        <v>29486</v>
      </c>
      <c r="BC37" s="4">
        <f>BC28+BC31+BC34</f>
        <v>29408</v>
      </c>
      <c r="BD37" s="4">
        <f t="shared" ref="BD37:BF37" si="9">BD28+BD31+BD34</f>
        <v>29909</v>
      </c>
      <c r="BE37" s="4">
        <f t="shared" si="9"/>
        <v>29719</v>
      </c>
      <c r="BF37" s="4">
        <f t="shared" si="9"/>
        <v>29398</v>
      </c>
      <c r="BG37" s="4">
        <f>BG28+BG31+BG34</f>
        <v>29493</v>
      </c>
      <c r="BH37" s="4">
        <f t="shared" ref="BH37" si="10">BH28+BH31+BH34</f>
        <v>29098</v>
      </c>
      <c r="BI37" s="4">
        <f>BI28+BI31+BI34</f>
        <v>28661</v>
      </c>
      <c r="BJ37" s="4">
        <f t="shared" ref="BJ37:BL37" si="11">BJ28+BJ31+BJ34</f>
        <v>28230</v>
      </c>
      <c r="BK37" s="4">
        <f t="shared" si="11"/>
        <v>27744</v>
      </c>
      <c r="BL37" s="4">
        <f t="shared" si="11"/>
        <v>27479</v>
      </c>
      <c r="BM37" s="4">
        <f>BM28+BM31+BM34</f>
        <v>26937</v>
      </c>
      <c r="BN37" s="4">
        <f t="shared" ref="BN37" si="12">BN28+BN31+BN34</f>
        <v>26357</v>
      </c>
      <c r="BO37" s="4">
        <f>BO28+BO31+BO34</f>
        <v>25714</v>
      </c>
      <c r="BP37" s="4">
        <f t="shared" ref="BP37:BQ37" si="13">BP28+BP31+BP34</f>
        <v>25131</v>
      </c>
      <c r="BQ37" s="4">
        <f t="shared" si="13"/>
        <v>24632</v>
      </c>
      <c r="BR37" s="4">
        <f t="shared" ref="BR37:BW37" si="14">BR28+BR31+BR34</f>
        <v>24226</v>
      </c>
      <c r="BS37" s="4">
        <f t="shared" si="14"/>
        <v>23540</v>
      </c>
      <c r="BT37" s="4">
        <f t="shared" si="14"/>
        <v>23055</v>
      </c>
      <c r="BU37" s="4">
        <f t="shared" si="14"/>
        <v>22508</v>
      </c>
      <c r="BV37" s="4">
        <f t="shared" si="14"/>
        <v>21983</v>
      </c>
      <c r="BW37" s="4">
        <f t="shared" si="14"/>
        <v>21688</v>
      </c>
      <c r="BX37" s="4">
        <f t="shared" ref="BX37:BY37" si="15">BX28+BX31+BX34</f>
        <v>21605</v>
      </c>
      <c r="BY37" s="4">
        <f t="shared" si="15"/>
        <v>21030</v>
      </c>
      <c r="BZ37" s="4">
        <f t="shared" ref="BZ37" si="16">BZ28+BZ31+BZ34</f>
        <v>20695</v>
      </c>
      <c r="CA37" s="23">
        <f t="shared" si="6"/>
        <v>-1.5929624346172136E-2</v>
      </c>
      <c r="CB37" s="99">
        <f t="shared" si="0"/>
        <v>-1.9209970064349224E-2</v>
      </c>
    </row>
    <row r="38" spans="1:89" ht="12" customHeight="1" thickBot="1" x14ac:dyDescent="0.25">
      <c r="A38" s="15" t="s">
        <v>22</v>
      </c>
      <c r="B38" s="15" t="s">
        <v>10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>
        <v>324.54348103690461</v>
      </c>
      <c r="AE38" s="68">
        <v>327.6127206741711</v>
      </c>
      <c r="AF38" s="68">
        <v>346.03923516265212</v>
      </c>
      <c r="AG38" s="68">
        <v>347.78232148474365</v>
      </c>
      <c r="AH38" s="68">
        <v>350.20357031005324</v>
      </c>
      <c r="AI38" s="68">
        <v>364.72537275391869</v>
      </c>
      <c r="AJ38" s="68">
        <v>363.35708216223281</v>
      </c>
      <c r="AK38" s="68">
        <v>406.41819160387513</v>
      </c>
      <c r="AL38" s="68">
        <v>405.1789794364052</v>
      </c>
      <c r="AM38" s="68">
        <v>450.13058516270206</v>
      </c>
      <c r="AN38" s="68">
        <v>449.09037558685446</v>
      </c>
      <c r="AO38" s="68">
        <v>468.15167995232065</v>
      </c>
      <c r="AP38" s="68">
        <v>467.54725575039856</v>
      </c>
      <c r="AQ38" s="68">
        <v>484.89390234282558</v>
      </c>
      <c r="AR38" s="68">
        <v>484.52918548252217</v>
      </c>
      <c r="AS38" s="68">
        <v>514.0832595217006</v>
      </c>
      <c r="AT38" s="68">
        <v>512.12553495007137</v>
      </c>
      <c r="AU38" s="68">
        <v>573.77379393695242</v>
      </c>
      <c r="AV38" s="68">
        <v>604.00421496311913</v>
      </c>
      <c r="AW38" s="47">
        <v>604.37193937038478</v>
      </c>
      <c r="AX38" s="47">
        <v>623.36449991332995</v>
      </c>
      <c r="AY38" s="47">
        <v>623.05076691939473</v>
      </c>
      <c r="AZ38" s="47">
        <v>642.68437281009096</v>
      </c>
      <c r="BA38" s="47">
        <v>641.28050418431656</v>
      </c>
      <c r="BB38" s="47">
        <v>645.12887472020611</v>
      </c>
      <c r="BC38" s="47">
        <v>643.55522306855278</v>
      </c>
      <c r="BD38" s="47">
        <v>655.94312748670961</v>
      </c>
      <c r="BE38" s="47">
        <v>653.76439314916354</v>
      </c>
      <c r="BF38" s="47">
        <v>668.42812436220152</v>
      </c>
      <c r="BG38" s="47">
        <v>666.78174482080499</v>
      </c>
      <c r="BH38" s="47">
        <v>679.88205374939855</v>
      </c>
      <c r="BI38" s="47">
        <v>677.30525801611941</v>
      </c>
      <c r="BJ38" s="47">
        <v>693.77261778250067</v>
      </c>
      <c r="BK38" s="47">
        <v>691.94633073817761</v>
      </c>
      <c r="BL38" s="47">
        <v>711.56530441428015</v>
      </c>
      <c r="BM38" s="47">
        <v>709.17611463785886</v>
      </c>
      <c r="BN38" s="47">
        <v>718.19304169670295</v>
      </c>
      <c r="BO38" s="47">
        <v>715.92066578517552</v>
      </c>
      <c r="BP38" s="47">
        <v>717.78763280410635</v>
      </c>
      <c r="BQ38" s="47">
        <v>715.85648749594009</v>
      </c>
      <c r="BR38" s="47">
        <v>717.37534054321816</v>
      </c>
      <c r="BS38" s="47">
        <v>716.7808411214952</v>
      </c>
      <c r="BT38" s="47">
        <v>715.83730210366514</v>
      </c>
      <c r="BU38" s="47">
        <v>713.93837746579004</v>
      </c>
      <c r="BV38" s="47">
        <v>718.00968930537226</v>
      </c>
      <c r="BW38" s="47">
        <v>715.7880855772778</v>
      </c>
      <c r="BX38" s="47">
        <v>720.21828280490627</v>
      </c>
      <c r="BY38" s="47">
        <v>718.35344745601526</v>
      </c>
      <c r="BZ38" s="47">
        <v>733.07141821696075</v>
      </c>
      <c r="CA38" s="102">
        <f t="shared" si="6"/>
        <v>2.0488480723615754E-2</v>
      </c>
      <c r="CB38" s="103">
        <f t="shared" si="0"/>
        <v>2.133048258204962E-3</v>
      </c>
    </row>
    <row r="39" spans="1:89" ht="12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3"/>
      <c r="CB39" s="23" t="s">
        <v>59</v>
      </c>
    </row>
    <row r="40" spans="1:89" ht="12" customHeight="1" x14ac:dyDescent="0.2">
      <c r="A40" s="2"/>
      <c r="B40" s="2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4"/>
      <c r="AX40" s="4"/>
      <c r="AY40" s="4"/>
      <c r="AZ40" s="4"/>
      <c r="BA40" s="4"/>
      <c r="BB40" s="4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CD40" s="104"/>
    </row>
    <row r="41" spans="1:89" ht="12" customHeight="1" x14ac:dyDescent="0.2">
      <c r="A41" s="2"/>
      <c r="B41" s="2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4"/>
      <c r="AX41" s="4"/>
      <c r="AY41" s="4"/>
      <c r="AZ41" s="4"/>
      <c r="BA41" s="4"/>
      <c r="BB41" s="4"/>
      <c r="BC41" s="43"/>
      <c r="BD41" s="43"/>
      <c r="BE41" s="43"/>
      <c r="BF41" s="43"/>
      <c r="BG41" s="43"/>
      <c r="BH41" s="43"/>
      <c r="BI41" s="43"/>
      <c r="BJ41" s="43"/>
      <c r="BK41" s="43"/>
      <c r="BL41" s="43"/>
    </row>
    <row r="42" spans="1:89" ht="12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"/>
      <c r="BE42" s="4"/>
      <c r="BF42" s="4"/>
      <c r="BG42" s="4"/>
      <c r="BH42" s="4"/>
      <c r="BI42" s="4"/>
      <c r="BJ42" s="4"/>
      <c r="BK42" s="4"/>
      <c r="BL42" s="4"/>
    </row>
    <row r="43" spans="1:89" ht="18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I43" s="14"/>
      <c r="BJ43" s="14"/>
      <c r="BK43" s="14"/>
      <c r="BL43" s="14"/>
      <c r="BZ43" s="22"/>
      <c r="CA43" s="22"/>
      <c r="CB43" s="22"/>
    </row>
    <row r="44" spans="1:89" x14ac:dyDescent="0.2"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</row>
    <row r="45" spans="1:89" x14ac:dyDescent="0.2"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</row>
    <row r="46" spans="1:89" x14ac:dyDescent="0.2"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</row>
    <row r="47" spans="1:89" x14ac:dyDescent="0.2"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</row>
    <row r="48" spans="1:89" x14ac:dyDescent="0.2"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</row>
    <row r="49" spans="1:65" x14ac:dyDescent="0.2"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</row>
    <row r="50" spans="1:65" ht="15" x14ac:dyDescent="0.25">
      <c r="B50" s="16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25"/>
      <c r="BE50" s="25"/>
      <c r="BF50" s="25"/>
      <c r="BG50" s="25"/>
      <c r="BH50" s="25"/>
      <c r="BI50" s="25"/>
      <c r="BJ50" s="25"/>
      <c r="BK50" s="25"/>
      <c r="BL50" s="18"/>
      <c r="BM50" s="18"/>
    </row>
    <row r="51" spans="1:65" x14ac:dyDescent="0.2"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</row>
    <row r="52" spans="1:65" x14ac:dyDescent="0.2"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</row>
    <row r="53" spans="1:65" x14ac:dyDescent="0.2"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</row>
    <row r="54" spans="1:65" x14ac:dyDescent="0.2"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</row>
    <row r="55" spans="1:65" x14ac:dyDescent="0.2"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</row>
    <row r="56" spans="1:65" x14ac:dyDescent="0.2"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</row>
    <row r="57" spans="1:65" x14ac:dyDescent="0.2"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</row>
    <row r="58" spans="1:65" x14ac:dyDescent="0.2"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</row>
    <row r="62" spans="1:65" ht="18" x14ac:dyDescent="0.25">
      <c r="A62" s="14"/>
      <c r="B62" s="14"/>
    </row>
    <row r="82" spans="1:89" x14ac:dyDescent="0.2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</row>
    <row r="84" spans="1:89" x14ac:dyDescent="0.2"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</row>
    <row r="85" spans="1:89" x14ac:dyDescent="0.2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</row>
    <row r="88" spans="1:89" ht="15.75" x14ac:dyDescent="0.25">
      <c r="B88" s="12"/>
    </row>
    <row r="89" spans="1:89" x14ac:dyDescent="0.2"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</row>
    <row r="90" spans="1:89" x14ac:dyDescent="0.2">
      <c r="BS90" s="26"/>
      <c r="BT90" s="26"/>
      <c r="BU90" s="26"/>
      <c r="BV90" s="26"/>
      <c r="BW90" s="26"/>
      <c r="BX90" s="26"/>
      <c r="BY90" s="26"/>
      <c r="BZ90" s="26"/>
      <c r="CA90" s="26"/>
    </row>
    <row r="91" spans="1:89" x14ac:dyDescent="0.2"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</row>
    <row r="92" spans="1:89" x14ac:dyDescent="0.2"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</row>
    <row r="93" spans="1:89" x14ac:dyDescent="0.2"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</row>
    <row r="94" spans="1:89" s="19" customFormat="1" x14ac:dyDescent="0.2">
      <c r="A94" s="3"/>
      <c r="B94" s="3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C94" s="3"/>
      <c r="CD94" s="18"/>
      <c r="CE94" s="18"/>
      <c r="CF94" s="3"/>
      <c r="CG94" s="3"/>
      <c r="CH94" s="3"/>
      <c r="CI94" s="3"/>
      <c r="CJ94" s="3"/>
      <c r="CK94" s="3"/>
    </row>
    <row r="96" spans="1:89" x14ac:dyDescent="0.2">
      <c r="A96" s="16"/>
      <c r="B96" s="16"/>
    </row>
    <row r="97" spans="1:79" x14ac:dyDescent="0.2">
      <c r="A97" s="16"/>
      <c r="B97" s="16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</row>
    <row r="98" spans="1:79" x14ac:dyDescent="0.2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</row>
    <row r="99" spans="1:79" x14ac:dyDescent="0.2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</row>
    <row r="100" spans="1:79" x14ac:dyDescent="0.2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</row>
    <row r="101" spans="1:79" x14ac:dyDescent="0.2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</row>
    <row r="103" spans="1:79" x14ac:dyDescent="0.2">
      <c r="BW103" s="44"/>
      <c r="BX103" s="44"/>
      <c r="BY103" s="44"/>
      <c r="BZ103" s="44"/>
    </row>
  </sheetData>
  <pageMargins left="0.39370078740157483" right="0.31496062992125984" top="0.35433070866141736" bottom="0.35433070866141736" header="0.31496062992125984" footer="0.31496062992125984"/>
  <pageSetup paperSize="9" scale="67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AHV_AVS_3.1_3.2</vt:lpstr>
      <vt:lpstr>AHV_AVS_3.3</vt:lpstr>
      <vt:lpstr>AHV_AVS_3.1_3.2!Druckbereich</vt:lpstr>
      <vt:lpstr>AHV_AVS_3.3!Druckbereich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Schüpbach Salome</dc:creator>
  <cp:lastModifiedBy>Schüpbach Salome BSV</cp:lastModifiedBy>
  <cp:lastPrinted>2020-04-20T09:13:31Z</cp:lastPrinted>
  <dcterms:created xsi:type="dcterms:W3CDTF">2004-03-17T15:04:24Z</dcterms:created>
  <dcterms:modified xsi:type="dcterms:W3CDTF">2024-12-05T14:15:08Z</dcterms:modified>
</cp:coreProperties>
</file>